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3\POSTEPOWANIA Pow 50tyś\38_D_2023_MA\"/>
    </mc:Choice>
  </mc:AlternateContent>
  <xr:revisionPtr revIDLastSave="0" documentId="13_ncr:1_{679E52F4-198B-48A9-9001-43F7F4B120D6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3825" yWindow="1635" windowWidth="23835" windowHeight="11145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" i="1" l="1"/>
  <c r="H73" i="1" l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<sst xmlns="http://schemas.openxmlformats.org/spreadsheetml/2006/main" count="252" uniqueCount="94">
  <si>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</si>
  <si>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</si>
  <si>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</si>
  <si>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</si>
  <si>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</si>
  <si>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</si>
  <si>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</si>
  <si>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</si>
  <si>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</si>
  <si>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</si>
  <si>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</si>
  <si>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</si>
  <si>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</si>
  <si>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</si>
  <si>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</si>
  <si>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</si>
  <si>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</si>
  <si>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</si>
  <si>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</si>
  <si>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</si>
  <si>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</si>
  <si>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</si>
  <si>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</si>
  <si>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</si>
  <si>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</si>
  <si>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</si>
  <si>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</si>
  <si>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</si>
  <si>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</si>
  <si>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</si>
  <si>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</si>
  <si>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</si>
  <si>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</si>
  <si>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</si>
  <si>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</si>
  <si>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</si>
  <si>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</si>
  <si>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</si>
  <si>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</si>
  <si>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</si>
  <si>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</si>
  <si>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</si>
  <si>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</si>
  <si>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</si>
  <si>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</si>
  <si>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</si>
  <si>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</si>
  <si>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</si>
  <si>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</si>
  <si>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1.2 Zapoznaliśmy się z warunkami niniejszego postępowania i przyjmujemy je bez zastrzeżeń.                                
1.3 Niniejszą ofertą jesteśmy związani przez 45 dni od dnia składania ofert.                             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</si>
  <si>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38/D/2023/MA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</si>
  <si>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>Uniwersalna obudowa naścienna RSA, typ: 100-040; producent: RADIOLEX</t>
  </si>
  <si>
    <t>szt.</t>
  </si>
  <si>
    <t>Filtr wylotowy; typ: SK 3237.200; producent: RITTAL</t>
  </si>
  <si>
    <t>Przepust gumowy, czarny, IP30, otwór montażowy fi 38mm, średnica zewn. przewodu 18-25mm; typ: BDE 29; producent: ERGOM</t>
  </si>
  <si>
    <t>Dławik kablowy M20 (Φ 6,5-13,5mm)</t>
  </si>
  <si>
    <t>Dławik kablowy M16 (Φ 5-10mm)</t>
  </si>
  <si>
    <t>Dysk SSD 128GB, SATA; typ: SQF-S25V2-128G-SBC; producent: ADVANTECH</t>
  </si>
  <si>
    <t>MS Windows 10 Professional 64-bit PL OEM; producent: MICROSOFT</t>
  </si>
  <si>
    <t>Kabel RS232, Null Modem, żeńsko-żeński 9F-9F, 10m</t>
  </si>
  <si>
    <t>Switch zarządzalny (-40-75st.C), 6x10/100BaseTx, 2xST; typ: EDS-408A-MM-ST-T; producent: MOXA</t>
  </si>
  <si>
    <t>Wtyczka RJ45 kat.6</t>
  </si>
  <si>
    <t>Regulator temperatury; ze stykiem 1NC, +0...+60°C; typ: 7T.81.0.000.2403; producent: FINDER</t>
  </si>
  <si>
    <t>Wyłącznik nadprądowy 10A, 400V, 10kA, Charakterystyka C, 1-polowy; typ: 5SY4110-7; producent: SIEMENS</t>
  </si>
  <si>
    <t>Wyłącznik nadprądowy 10A, 400V, 10kA, Charakterystyka B, 1-polowy; typ: 5SY4110-6; producent: SIEMENS</t>
  </si>
  <si>
    <t>Wyłącznik nadprądowy 6A, 220VDC, 400VAC, 10kA, Charakterystyka B, 1-polowy; typ: 5SY5106-6; producent: SIEMENS</t>
  </si>
  <si>
    <t>Zasilacz SITOP PSU100S 10A, 120/230VAC,24VDC; typ: 6EP1334-2BA20; producent: SIEMENS</t>
  </si>
  <si>
    <t>Wentylator filtrujący, TopTherm, IP54, wydajność do 105m³/h; typ: SK 3239.124; producent: RITTAL</t>
  </si>
  <si>
    <t>WAGO przelot. 2.5mm² szara ; typ: ; producent : WAGO</t>
  </si>
  <si>
    <t>WAGO przelot. 2.5mm² niebieska ; typ: ; producent : WAGO</t>
  </si>
  <si>
    <t>WAGO przelot. 2.5mm² żółto-zielona ; typ: ; producent : WAGO</t>
  </si>
  <si>
    <t>WAGO przelot. 2.5mm² czarna ; typ: ; producent : WAGO</t>
  </si>
  <si>
    <t>Uniwersalna obudowa naścienna RSA, typ: 100-016; producent: RADIOLEX</t>
  </si>
  <si>
    <t>Wyłącznik nadprądowy 6A, 400V, 10kA, Charakterystyka C, 1-polowy; typ: 5SY4106-7; producent: SIEMENS</t>
  </si>
  <si>
    <t>Wyłącznik nadprądowy, iC60L-B1-1, B1A, 1-biegunowy, AC/DC; typ: iC60L-B1-1; producent: SCHNEIDER</t>
  </si>
  <si>
    <t>Zasilacz SITOP PSU100S 2,5A, 120/230VAC,24VDC; typ: 6EP1332-2BA20; producent: SIEMENS</t>
  </si>
  <si>
    <t>Optipanel do płyty frontowej 520x400mm; typ: CP 6380.400; producent: RITTAL</t>
  </si>
  <si>
    <t>Płyta przednia do Opt+C12:D24ipanel ze sworzniem gwintowanym M5; typ: CP 6028.014; producent: RITTAL</t>
  </si>
  <si>
    <t>Zestaw montażowy do Optipanel do sworznia gwintowanego, 1kpl.=10szt.; typ: CP 6053.500; producent: RITTAL</t>
  </si>
  <si>
    <t>Sprzęg obudowy CP 60 dla przyłącza ramienia nośnego; typ: CP 6206.340; producent: RITTAL</t>
  </si>
  <si>
    <t>Profil nośny CP 60 pełny 1m; typ: CP 6206.100; producent: RITTAL</t>
  </si>
  <si>
    <t>Mocowanie do ściany/podłogi CP 60 duże; typ: CP 6206.800</t>
  </si>
  <si>
    <t>Wyłącznik nadprądowy 16A, 400V, 10kA, Charakterystyka C, 1-polowy; typ: 5SY4116-7; producent: SIEMENS</t>
  </si>
  <si>
    <t>Adapter RJ45 żeński-żeński; typ: 69994A; producent: INLINE</t>
  </si>
  <si>
    <t>Puszka Industrial Ethernet; typ: 09 45 815 1560; producent: HAN HARTING</t>
  </si>
  <si>
    <t>Wtyk Industrial Ethernet metalowy Cat 6a; typ: 09 45 115 1520; producent: HAN HARTING</t>
  </si>
  <si>
    <t>Przykrywka do wtyki Industrial Ethernet; typ: 09 20 003 5422, producent: HAN HARTING</t>
  </si>
  <si>
    <t>Monitor LED-IPS 22", 1920x1080, 300cd/m2, HDMI, VGA, BNC, RCA, 110-240VAC,50Hz, VESA; typ: 22HD7M; producent: BEETRONICS</t>
  </si>
  <si>
    <t>Uchwyt do montażu ścienniego, płaski; typ: VWB1; producent: BEETRONICS</t>
  </si>
  <si>
    <t>Przewód: IE TP Cord RJ45/RJ45 1m; Producent: SIEMENS</t>
  </si>
  <si>
    <t>Przewód:H07RN-F3G1,5; Producent: PRYSMIAN Cables&amp;Systems</t>
  </si>
  <si>
    <t>m</t>
  </si>
  <si>
    <t>Przewód:H07RN-F3G2,5; Producent: PRYSMIAN Cables&amp;Systems</t>
  </si>
  <si>
    <t xml:space="preserve"> Termin realizacji: do 31.03.2023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</si>
</sst>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4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0" fontId="42" fillId="46" borderId="1" xfId="0" applyFont="1" applyFill="1" applyBorder="1" applyAlignment="1">
      <alignment horizontal="center" vertical="center" wrapText="1"/>
    </xf>
    <xf numFmtId="0" fontId="43" fillId="46" borderId="1" xfId="0" applyFont="1" applyFill="1" applyBorder="1" applyAlignment="1">
      <alignment horizontal="left" vertical="center" wrapText="1"/>
    </xf>
    <xf numFmtId="0" fontId="44" fillId="46" borderId="1" xfId="0" applyFont="1" applyFill="1" applyBorder="1" applyAlignment="1">
      <alignment horizontal="center" vertical="center" wrapText="1"/>
    </xf>
    <xf numFmtId="4" fontId="45" fillId="43" borderId="1" xfId="0" applyNumberFormat="1" applyFont="1" applyFill="1" applyBorder="1" applyAlignment="1">
      <alignment horizontal="center" vertical="center" wrapText="1"/>
    </xf>
    <xf numFmtId="165" fontId="45" fillId="43" borderId="1" xfId="0" applyNumberFormat="1" applyFont="1" applyFill="1" applyBorder="1" applyAlignment="1">
      <alignment horizontal="center" vertical="center" wrapText="1"/>
    </xf>
    <xf numFmtId="0" fontId="45" fillId="4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44" fontId="1" fillId="0" borderId="0" xfId="72" applyFont="1" applyFill="1" applyBorder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35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abSelected="1" zoomScaleNormal="100" zoomScalePageLayoutView="40" workbookViewId="0">
      <selection activeCell="Q7" sqref="Q7"/>
    </sheetView>
  </sheetViews>
  <sheetFormatPr defaultRowHeight="29.1" customHeight="1"/>
  <cols>
    <col min="1" max="1" width="2.42578125" style="1" customWidth="1"/>
    <col min="2" max="2" width="12.5703125" style="1" hidden="1" customWidth="1"/>
    <col min="3" max="3" width="13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4.710937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66" t="s">
        <v>50</v>
      </c>
      <c r="B1" s="66"/>
      <c r="C1" s="66"/>
      <c r="D1" s="66"/>
      <c r="E1" s="66"/>
      <c r="F1" s="66"/>
      <c r="G1" s="66"/>
      <c r="H1" s="66"/>
      <c r="I1" s="66"/>
      <c r="N1" s="33"/>
    </row>
    <row r="2" spans="1:14" ht="14.25" customHeight="1">
      <c r="A2" s="72" t="s">
        <v>47</v>
      </c>
      <c r="B2" s="73"/>
      <c r="C2" s="73"/>
      <c r="D2" s="73"/>
      <c r="E2" s="73"/>
      <c r="F2" s="73"/>
      <c r="G2" s="73"/>
      <c r="H2" s="73"/>
      <c r="I2" s="74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25.5">
      <c r="A4" s="41">
        <v>1</v>
      </c>
      <c r="B4" s="56"/>
      <c r="C4" s="59">
        <v>10612754</v>
      </c>
      <c r="D4" s="60" t="s">
        <v>51</v>
      </c>
      <c r="E4" s="61">
        <v>1</v>
      </c>
      <c r="F4" s="61" t="s">
        <v>52</v>
      </c>
      <c r="G4" s="62"/>
      <c r="H4" s="63">
        <f>E4*G4</f>
        <v>0</v>
      </c>
      <c r="I4" s="64"/>
      <c r="J4" s="58"/>
    </row>
    <row r="5" spans="1:14" ht="12.75">
      <c r="A5" s="41">
        <v>2</v>
      </c>
      <c r="B5" s="56"/>
      <c r="C5" s="59">
        <v>10578008</v>
      </c>
      <c r="D5" s="60" t="s">
        <v>53</v>
      </c>
      <c r="E5" s="61">
        <v>1</v>
      </c>
      <c r="F5" s="61" t="s">
        <v>52</v>
      </c>
      <c r="G5" s="62"/>
      <c r="H5" s="63">
        <f t="shared" ref="H5:H36" si="0">E5*G5</f>
        <v>0</v>
      </c>
      <c r="I5" s="64"/>
      <c r="J5" s="58"/>
    </row>
    <row r="6" spans="1:14" ht="38.25">
      <c r="A6" s="41">
        <v>3</v>
      </c>
      <c r="B6" s="56"/>
      <c r="C6" s="59">
        <v>10226511</v>
      </c>
      <c r="D6" s="60" t="s">
        <v>54</v>
      </c>
      <c r="E6" s="61">
        <v>2</v>
      </c>
      <c r="F6" s="61" t="s">
        <v>52</v>
      </c>
      <c r="G6" s="62"/>
      <c r="H6" s="63">
        <f t="shared" si="0"/>
        <v>0</v>
      </c>
      <c r="I6" s="64"/>
      <c r="J6" s="58"/>
    </row>
    <row r="7" spans="1:14" ht="12.75">
      <c r="A7" s="41">
        <v>4</v>
      </c>
      <c r="B7" s="56"/>
      <c r="C7" s="59">
        <v>10095652</v>
      </c>
      <c r="D7" s="60" t="s">
        <v>55</v>
      </c>
      <c r="E7" s="61">
        <v>5</v>
      </c>
      <c r="F7" s="61" t="s">
        <v>52</v>
      </c>
      <c r="G7" s="62"/>
      <c r="H7" s="63">
        <f t="shared" si="0"/>
        <v>0</v>
      </c>
      <c r="I7" s="64"/>
      <c r="J7" s="58"/>
    </row>
    <row r="8" spans="1:14" ht="12.75">
      <c r="A8" s="41">
        <v>5</v>
      </c>
      <c r="B8" s="56"/>
      <c r="C8" s="59">
        <v>10095648</v>
      </c>
      <c r="D8" s="60" t="s">
        <v>56</v>
      </c>
      <c r="E8" s="61">
        <v>4</v>
      </c>
      <c r="F8" s="61" t="s">
        <v>52</v>
      </c>
      <c r="G8" s="62"/>
      <c r="H8" s="63">
        <f t="shared" si="0"/>
        <v>0</v>
      </c>
      <c r="I8" s="64"/>
      <c r="J8" s="58"/>
    </row>
    <row r="9" spans="1:14" ht="25.5">
      <c r="A9" s="41">
        <v>6</v>
      </c>
      <c r="B9" s="56"/>
      <c r="C9" s="59">
        <v>10612755</v>
      </c>
      <c r="D9" s="60" t="s">
        <v>57</v>
      </c>
      <c r="E9" s="61">
        <v>1</v>
      </c>
      <c r="F9" s="61" t="s">
        <v>52</v>
      </c>
      <c r="G9" s="62"/>
      <c r="H9" s="63">
        <f t="shared" si="0"/>
        <v>0</v>
      </c>
      <c r="I9" s="64"/>
      <c r="J9" s="58"/>
    </row>
    <row r="10" spans="1:14" ht="25.5">
      <c r="A10" s="41">
        <v>7</v>
      </c>
      <c r="B10" s="56"/>
      <c r="C10" s="59">
        <v>10613130</v>
      </c>
      <c r="D10" s="60" t="s">
        <v>58</v>
      </c>
      <c r="E10" s="61">
        <v>1</v>
      </c>
      <c r="F10" s="61" t="s">
        <v>52</v>
      </c>
      <c r="G10" s="62"/>
      <c r="H10" s="63">
        <f t="shared" si="0"/>
        <v>0</v>
      </c>
      <c r="I10" s="64"/>
      <c r="J10" s="58"/>
    </row>
    <row r="11" spans="1:14" ht="12.75">
      <c r="A11" s="41">
        <v>8</v>
      </c>
      <c r="B11" s="56"/>
      <c r="C11" s="59">
        <v>10084351</v>
      </c>
      <c r="D11" s="60" t="s">
        <v>59</v>
      </c>
      <c r="E11" s="61">
        <v>1</v>
      </c>
      <c r="F11" s="61" t="s">
        <v>52</v>
      </c>
      <c r="G11" s="62"/>
      <c r="H11" s="63">
        <f t="shared" si="0"/>
        <v>0</v>
      </c>
      <c r="I11" s="64"/>
      <c r="J11" s="58"/>
    </row>
    <row r="12" spans="1:14" ht="25.5">
      <c r="A12" s="41">
        <v>9</v>
      </c>
      <c r="B12" s="56"/>
      <c r="C12" s="59">
        <v>10197241</v>
      </c>
      <c r="D12" s="60" t="s">
        <v>60</v>
      </c>
      <c r="E12" s="61">
        <v>1</v>
      </c>
      <c r="F12" s="61" t="s">
        <v>52</v>
      </c>
      <c r="G12" s="62"/>
      <c r="H12" s="63">
        <f t="shared" si="0"/>
        <v>0</v>
      </c>
      <c r="I12" s="64"/>
      <c r="J12" s="58"/>
    </row>
    <row r="13" spans="1:14" ht="12.75">
      <c r="A13" s="41">
        <v>10</v>
      </c>
      <c r="B13" s="56"/>
      <c r="C13" s="59">
        <v>10292805</v>
      </c>
      <c r="D13" s="60" t="s">
        <v>61</v>
      </c>
      <c r="E13" s="61">
        <v>12</v>
      </c>
      <c r="F13" s="61" t="s">
        <v>52</v>
      </c>
      <c r="G13" s="62"/>
      <c r="H13" s="63">
        <f t="shared" si="0"/>
        <v>0</v>
      </c>
      <c r="I13" s="64"/>
      <c r="J13" s="58"/>
    </row>
    <row r="14" spans="1:14" ht="25.5">
      <c r="A14" s="41">
        <v>11</v>
      </c>
      <c r="B14" s="56"/>
      <c r="C14" s="59">
        <v>10580681</v>
      </c>
      <c r="D14" s="60" t="s">
        <v>62</v>
      </c>
      <c r="E14" s="61">
        <v>1</v>
      </c>
      <c r="F14" s="61" t="s">
        <v>52</v>
      </c>
      <c r="G14" s="62"/>
      <c r="H14" s="63">
        <f t="shared" si="0"/>
        <v>0</v>
      </c>
      <c r="I14" s="64"/>
      <c r="J14" s="58"/>
    </row>
    <row r="15" spans="1:14" ht="25.5">
      <c r="A15" s="41">
        <v>12</v>
      </c>
      <c r="B15" s="56"/>
      <c r="C15" s="59">
        <v>10605829</v>
      </c>
      <c r="D15" s="60" t="s">
        <v>63</v>
      </c>
      <c r="E15" s="61">
        <v>2</v>
      </c>
      <c r="F15" s="61" t="s">
        <v>52</v>
      </c>
      <c r="G15" s="62"/>
      <c r="H15" s="63">
        <f t="shared" si="0"/>
        <v>0</v>
      </c>
      <c r="I15" s="64"/>
      <c r="J15" s="58"/>
    </row>
    <row r="16" spans="1:14" ht="25.5">
      <c r="A16" s="41">
        <v>13</v>
      </c>
      <c r="B16" s="56"/>
      <c r="C16" s="59">
        <v>10612759</v>
      </c>
      <c r="D16" s="60" t="s">
        <v>64</v>
      </c>
      <c r="E16" s="61">
        <v>1</v>
      </c>
      <c r="F16" s="61" t="s">
        <v>52</v>
      </c>
      <c r="G16" s="62"/>
      <c r="H16" s="63">
        <f t="shared" si="0"/>
        <v>0</v>
      </c>
      <c r="I16" s="64"/>
      <c r="J16" s="58"/>
    </row>
    <row r="17" spans="1:10" ht="38.25">
      <c r="A17" s="41">
        <v>14</v>
      </c>
      <c r="B17" s="56"/>
      <c r="C17" s="59">
        <v>10612757</v>
      </c>
      <c r="D17" s="60" t="s">
        <v>65</v>
      </c>
      <c r="E17" s="61">
        <v>1</v>
      </c>
      <c r="F17" s="61" t="s">
        <v>52</v>
      </c>
      <c r="G17" s="62"/>
      <c r="H17" s="63">
        <f t="shared" si="0"/>
        <v>0</v>
      </c>
      <c r="I17" s="64"/>
      <c r="J17" s="58"/>
    </row>
    <row r="18" spans="1:10" ht="25.5">
      <c r="A18" s="41">
        <v>15</v>
      </c>
      <c r="B18" s="56"/>
      <c r="C18" s="59">
        <v>10579836</v>
      </c>
      <c r="D18" s="60" t="s">
        <v>66</v>
      </c>
      <c r="E18" s="61">
        <v>1</v>
      </c>
      <c r="F18" s="61" t="s">
        <v>52</v>
      </c>
      <c r="G18" s="62"/>
      <c r="H18" s="63">
        <f t="shared" si="0"/>
        <v>0</v>
      </c>
      <c r="I18" s="64"/>
      <c r="J18" s="58"/>
    </row>
    <row r="19" spans="1:10" ht="25.5">
      <c r="A19" s="41">
        <v>16</v>
      </c>
      <c r="B19" s="56"/>
      <c r="C19" s="59">
        <v>10492199</v>
      </c>
      <c r="D19" s="60" t="s">
        <v>67</v>
      </c>
      <c r="E19" s="61">
        <v>1</v>
      </c>
      <c r="F19" s="61" t="s">
        <v>52</v>
      </c>
      <c r="G19" s="62"/>
      <c r="H19" s="63">
        <f t="shared" si="0"/>
        <v>0</v>
      </c>
      <c r="I19" s="64"/>
      <c r="J19" s="58"/>
    </row>
    <row r="20" spans="1:10" ht="12.75">
      <c r="A20" s="41">
        <v>17</v>
      </c>
      <c r="B20" s="56"/>
      <c r="C20" s="59">
        <v>10394331</v>
      </c>
      <c r="D20" s="60" t="s">
        <v>68</v>
      </c>
      <c r="E20" s="61">
        <v>10</v>
      </c>
      <c r="F20" s="61" t="s">
        <v>52</v>
      </c>
      <c r="G20" s="62"/>
      <c r="H20" s="63">
        <f t="shared" si="0"/>
        <v>0</v>
      </c>
      <c r="I20" s="64"/>
      <c r="J20" s="58"/>
    </row>
    <row r="21" spans="1:10" ht="12.75">
      <c r="A21" s="41">
        <v>18</v>
      </c>
      <c r="B21" s="56"/>
      <c r="C21" s="59">
        <v>10098687</v>
      </c>
      <c r="D21" s="60" t="s">
        <v>69</v>
      </c>
      <c r="E21" s="61">
        <v>10</v>
      </c>
      <c r="F21" s="61" t="s">
        <v>52</v>
      </c>
      <c r="G21" s="62"/>
      <c r="H21" s="63">
        <f t="shared" si="0"/>
        <v>0</v>
      </c>
      <c r="I21" s="64"/>
      <c r="J21" s="58"/>
    </row>
    <row r="22" spans="1:10" ht="12.75">
      <c r="A22" s="41">
        <v>19</v>
      </c>
      <c r="B22" s="56"/>
      <c r="C22" s="59">
        <v>10098593</v>
      </c>
      <c r="D22" s="60" t="s">
        <v>70</v>
      </c>
      <c r="E22" s="61">
        <v>10</v>
      </c>
      <c r="F22" s="61" t="s">
        <v>52</v>
      </c>
      <c r="G22" s="62"/>
      <c r="H22" s="63">
        <f t="shared" si="0"/>
        <v>0</v>
      </c>
      <c r="I22" s="64"/>
      <c r="J22" s="58"/>
    </row>
    <row r="23" spans="1:10" ht="12.75">
      <c r="A23" s="41">
        <v>20</v>
      </c>
      <c r="B23" s="56"/>
      <c r="C23" s="59">
        <v>10539350</v>
      </c>
      <c r="D23" s="65" t="s">
        <v>71</v>
      </c>
      <c r="E23" s="61">
        <v>5</v>
      </c>
      <c r="F23" s="61" t="s">
        <v>52</v>
      </c>
      <c r="G23" s="62"/>
      <c r="H23" s="63">
        <f t="shared" si="0"/>
        <v>0</v>
      </c>
      <c r="I23" s="64"/>
      <c r="J23" s="58"/>
    </row>
    <row r="24" spans="1:10" ht="25.5">
      <c r="A24" s="41">
        <v>21</v>
      </c>
      <c r="B24" s="56"/>
      <c r="C24" s="59">
        <v>10613097</v>
      </c>
      <c r="D24" s="60" t="s">
        <v>72</v>
      </c>
      <c r="E24" s="61">
        <v>1</v>
      </c>
      <c r="F24" s="61" t="s">
        <v>52</v>
      </c>
      <c r="G24" s="62"/>
      <c r="H24" s="63">
        <f t="shared" si="0"/>
        <v>0</v>
      </c>
      <c r="I24" s="64"/>
      <c r="J24" s="58"/>
    </row>
    <row r="25" spans="1:10" ht="12.75">
      <c r="A25" s="41">
        <v>22</v>
      </c>
      <c r="B25" s="56"/>
      <c r="C25" s="59">
        <v>10095652</v>
      </c>
      <c r="D25" s="60" t="s">
        <v>55</v>
      </c>
      <c r="E25" s="61">
        <v>2</v>
      </c>
      <c r="F25" s="61" t="s">
        <v>52</v>
      </c>
      <c r="G25" s="62"/>
      <c r="H25" s="63">
        <f t="shared" si="0"/>
        <v>0</v>
      </c>
      <c r="I25" s="64"/>
      <c r="J25" s="58"/>
    </row>
    <row r="26" spans="1:10" ht="12.75">
      <c r="A26" s="41">
        <v>23</v>
      </c>
      <c r="B26" s="56"/>
      <c r="C26" s="59">
        <v>10095648</v>
      </c>
      <c r="D26" s="60" t="s">
        <v>56</v>
      </c>
      <c r="E26" s="61">
        <v>3</v>
      </c>
      <c r="F26" s="61" t="s">
        <v>52</v>
      </c>
      <c r="G26" s="62"/>
      <c r="H26" s="63">
        <f t="shared" si="0"/>
        <v>0</v>
      </c>
      <c r="I26" s="64"/>
      <c r="J26" s="58"/>
    </row>
    <row r="27" spans="1:10" ht="25.5">
      <c r="A27" s="41">
        <v>24</v>
      </c>
      <c r="B27" s="56"/>
      <c r="C27" s="59">
        <v>10197241</v>
      </c>
      <c r="D27" s="60" t="s">
        <v>60</v>
      </c>
      <c r="E27" s="61">
        <v>1</v>
      </c>
      <c r="F27" s="61" t="s">
        <v>52</v>
      </c>
      <c r="G27" s="62"/>
      <c r="H27" s="63">
        <f t="shared" si="0"/>
        <v>0</v>
      </c>
      <c r="I27" s="64"/>
      <c r="J27" s="58"/>
    </row>
    <row r="28" spans="1:10" ht="12.75">
      <c r="A28" s="41">
        <v>25</v>
      </c>
      <c r="B28" s="56"/>
      <c r="C28" s="59">
        <v>10292805</v>
      </c>
      <c r="D28" s="60" t="s">
        <v>61</v>
      </c>
      <c r="E28" s="61">
        <v>12</v>
      </c>
      <c r="F28" s="61" t="s">
        <v>52</v>
      </c>
      <c r="G28" s="62"/>
      <c r="H28" s="63">
        <f t="shared" si="0"/>
        <v>0</v>
      </c>
      <c r="I28" s="64"/>
      <c r="J28" s="58"/>
    </row>
    <row r="29" spans="1:10" ht="25.5">
      <c r="A29" s="41">
        <v>26</v>
      </c>
      <c r="B29" s="56"/>
      <c r="C29" s="59">
        <v>10613096</v>
      </c>
      <c r="D29" s="60" t="s">
        <v>73</v>
      </c>
      <c r="E29" s="61">
        <v>1</v>
      </c>
      <c r="F29" s="61" t="s">
        <v>52</v>
      </c>
      <c r="G29" s="62"/>
      <c r="H29" s="63">
        <f t="shared" si="0"/>
        <v>0</v>
      </c>
      <c r="I29" s="64"/>
      <c r="J29" s="58"/>
    </row>
    <row r="30" spans="1:10" ht="25.5">
      <c r="A30" s="41">
        <v>27</v>
      </c>
      <c r="B30" s="56"/>
      <c r="C30" s="59">
        <v>10613098</v>
      </c>
      <c r="D30" s="60" t="s">
        <v>74</v>
      </c>
      <c r="E30" s="61">
        <v>2</v>
      </c>
      <c r="F30" s="61" t="s">
        <v>52</v>
      </c>
      <c r="G30" s="62"/>
      <c r="H30" s="63">
        <f t="shared" si="0"/>
        <v>0</v>
      </c>
      <c r="I30" s="64"/>
      <c r="J30" s="58"/>
    </row>
    <row r="31" spans="1:10" ht="25.5">
      <c r="A31" s="41">
        <v>28</v>
      </c>
      <c r="B31" s="56"/>
      <c r="C31" s="59">
        <v>10613111</v>
      </c>
      <c r="D31" s="60" t="s">
        <v>75</v>
      </c>
      <c r="E31" s="61">
        <v>1</v>
      </c>
      <c r="F31" s="61" t="s">
        <v>52</v>
      </c>
      <c r="G31" s="62"/>
      <c r="H31" s="63">
        <f t="shared" si="0"/>
        <v>0</v>
      </c>
      <c r="I31" s="64"/>
      <c r="J31" s="58"/>
    </row>
    <row r="32" spans="1:10" ht="12.75">
      <c r="A32" s="41">
        <v>29</v>
      </c>
      <c r="B32" s="56"/>
      <c r="C32" s="59">
        <v>10394331</v>
      </c>
      <c r="D32" s="60" t="s">
        <v>68</v>
      </c>
      <c r="E32" s="61">
        <v>5</v>
      </c>
      <c r="F32" s="61" t="s">
        <v>52</v>
      </c>
      <c r="G32" s="62"/>
      <c r="H32" s="63">
        <f t="shared" si="0"/>
        <v>0</v>
      </c>
      <c r="I32" s="64"/>
      <c r="J32" s="58"/>
    </row>
    <row r="33" spans="1:10" ht="12.75">
      <c r="A33" s="41">
        <v>30</v>
      </c>
      <c r="B33" s="56"/>
      <c r="C33" s="59">
        <v>10098687</v>
      </c>
      <c r="D33" s="60" t="s">
        <v>69</v>
      </c>
      <c r="E33" s="61">
        <v>5</v>
      </c>
      <c r="F33" s="61" t="s">
        <v>52</v>
      </c>
      <c r="G33" s="62"/>
      <c r="H33" s="63">
        <f t="shared" si="0"/>
        <v>0</v>
      </c>
      <c r="I33" s="64"/>
      <c r="J33" s="58"/>
    </row>
    <row r="34" spans="1:10" ht="12.75">
      <c r="A34" s="41">
        <v>31</v>
      </c>
      <c r="B34" s="56"/>
      <c r="C34" s="59">
        <v>10098593</v>
      </c>
      <c r="D34" s="60" t="s">
        <v>70</v>
      </c>
      <c r="E34" s="61">
        <v>5</v>
      </c>
      <c r="F34" s="61" t="s">
        <v>52</v>
      </c>
      <c r="G34" s="62"/>
      <c r="H34" s="63">
        <f t="shared" si="0"/>
        <v>0</v>
      </c>
      <c r="I34" s="64"/>
      <c r="J34" s="58"/>
    </row>
    <row r="35" spans="1:10" ht="12.75">
      <c r="A35" s="41">
        <v>32</v>
      </c>
      <c r="B35" s="56"/>
      <c r="C35" s="59">
        <v>10539350</v>
      </c>
      <c r="D35" s="60" t="s">
        <v>71</v>
      </c>
      <c r="E35" s="61">
        <v>5</v>
      </c>
      <c r="F35" s="61" t="s">
        <v>52</v>
      </c>
      <c r="G35" s="62"/>
      <c r="H35" s="63">
        <f t="shared" si="0"/>
        <v>0</v>
      </c>
      <c r="I35" s="64"/>
      <c r="J35" s="58"/>
    </row>
    <row r="36" spans="1:10" ht="25.5">
      <c r="A36" s="41">
        <v>33</v>
      </c>
      <c r="B36" s="56"/>
      <c r="C36" s="59">
        <v>10612754</v>
      </c>
      <c r="D36" s="60" t="s">
        <v>51</v>
      </c>
      <c r="E36" s="61">
        <v>1</v>
      </c>
      <c r="F36" s="61" t="s">
        <v>52</v>
      </c>
      <c r="G36" s="62"/>
      <c r="H36" s="63">
        <f t="shared" si="0"/>
        <v>0</v>
      </c>
      <c r="I36" s="64"/>
      <c r="J36" s="58"/>
    </row>
    <row r="37" spans="1:10" ht="12.75">
      <c r="A37" s="41">
        <v>34</v>
      </c>
      <c r="B37" s="56"/>
      <c r="C37" s="59">
        <v>10578008</v>
      </c>
      <c r="D37" s="60" t="s">
        <v>53</v>
      </c>
      <c r="E37" s="61">
        <v>1</v>
      </c>
      <c r="F37" s="61" t="s">
        <v>52</v>
      </c>
      <c r="G37" s="62"/>
      <c r="H37" s="63">
        <f t="shared" ref="H37:H72" si="1">E37*G37</f>
        <v>0</v>
      </c>
      <c r="I37" s="64"/>
      <c r="J37" s="58"/>
    </row>
    <row r="38" spans="1:10" ht="38.25">
      <c r="A38" s="41">
        <v>35</v>
      </c>
      <c r="B38" s="56"/>
      <c r="C38" s="59">
        <v>10226511</v>
      </c>
      <c r="D38" s="60" t="s">
        <v>54</v>
      </c>
      <c r="E38" s="61">
        <v>2</v>
      </c>
      <c r="F38" s="61" t="s">
        <v>52</v>
      </c>
      <c r="G38" s="62"/>
      <c r="H38" s="63">
        <f t="shared" si="1"/>
        <v>0</v>
      </c>
      <c r="I38" s="64"/>
      <c r="J38" s="58"/>
    </row>
    <row r="39" spans="1:10" ht="12.75">
      <c r="A39" s="41">
        <v>36</v>
      </c>
      <c r="B39" s="56"/>
      <c r="C39" s="59">
        <v>10095652</v>
      </c>
      <c r="D39" s="60" t="s">
        <v>55</v>
      </c>
      <c r="E39" s="61">
        <v>2</v>
      </c>
      <c r="F39" s="61" t="s">
        <v>52</v>
      </c>
      <c r="G39" s="62"/>
      <c r="H39" s="63">
        <f t="shared" si="1"/>
        <v>0</v>
      </c>
      <c r="I39" s="64"/>
      <c r="J39" s="58"/>
    </row>
    <row r="40" spans="1:10" ht="12.75">
      <c r="A40" s="41">
        <v>37</v>
      </c>
      <c r="B40" s="56"/>
      <c r="C40" s="59">
        <v>10095648</v>
      </c>
      <c r="D40" s="60" t="s">
        <v>56</v>
      </c>
      <c r="E40" s="61">
        <v>2</v>
      </c>
      <c r="F40" s="61" t="s">
        <v>52</v>
      </c>
      <c r="G40" s="62"/>
      <c r="H40" s="63">
        <f t="shared" si="1"/>
        <v>0</v>
      </c>
      <c r="I40" s="64"/>
      <c r="J40" s="58"/>
    </row>
    <row r="41" spans="1:10" ht="25.5">
      <c r="A41" s="41">
        <v>38</v>
      </c>
      <c r="B41" s="56"/>
      <c r="C41" s="59">
        <v>10612755</v>
      </c>
      <c r="D41" s="60" t="s">
        <v>57</v>
      </c>
      <c r="E41" s="61">
        <v>1</v>
      </c>
      <c r="F41" s="61" t="s">
        <v>52</v>
      </c>
      <c r="G41" s="62"/>
      <c r="H41" s="63">
        <f t="shared" si="1"/>
        <v>0</v>
      </c>
      <c r="I41" s="64"/>
      <c r="J41" s="58"/>
    </row>
    <row r="42" spans="1:10" ht="25.5">
      <c r="A42" s="41">
        <v>39</v>
      </c>
      <c r="B42" s="56"/>
      <c r="C42" s="59">
        <v>10613130</v>
      </c>
      <c r="D42" s="60" t="s">
        <v>58</v>
      </c>
      <c r="E42" s="61">
        <v>1</v>
      </c>
      <c r="F42" s="61" t="s">
        <v>52</v>
      </c>
      <c r="G42" s="62"/>
      <c r="H42" s="63">
        <f t="shared" si="1"/>
        <v>0</v>
      </c>
      <c r="I42" s="64"/>
      <c r="J42" s="58"/>
    </row>
    <row r="43" spans="1:10" ht="12.75">
      <c r="A43" s="41">
        <v>40</v>
      </c>
      <c r="B43" s="56"/>
      <c r="C43" s="59">
        <v>10084351</v>
      </c>
      <c r="D43" s="60" t="s">
        <v>59</v>
      </c>
      <c r="E43" s="61">
        <v>1</v>
      </c>
      <c r="F43" s="61" t="s">
        <v>52</v>
      </c>
      <c r="G43" s="62"/>
      <c r="H43" s="63">
        <f t="shared" si="1"/>
        <v>0</v>
      </c>
      <c r="I43" s="64"/>
      <c r="J43" s="58"/>
    </row>
    <row r="44" spans="1:10" ht="25.5">
      <c r="A44" s="41">
        <v>41</v>
      </c>
      <c r="B44" s="56"/>
      <c r="C44" s="59">
        <v>10197241</v>
      </c>
      <c r="D44" s="60" t="s">
        <v>60</v>
      </c>
      <c r="E44" s="61">
        <v>1</v>
      </c>
      <c r="F44" s="61" t="s">
        <v>52</v>
      </c>
      <c r="G44" s="62"/>
      <c r="H44" s="63">
        <f t="shared" si="1"/>
        <v>0</v>
      </c>
      <c r="I44" s="64"/>
      <c r="J44" s="58"/>
    </row>
    <row r="45" spans="1:10" ht="12.75">
      <c r="A45" s="41">
        <v>42</v>
      </c>
      <c r="B45" s="56"/>
      <c r="C45" s="59">
        <v>10292805</v>
      </c>
      <c r="D45" s="60" t="s">
        <v>61</v>
      </c>
      <c r="E45" s="61">
        <v>12</v>
      </c>
      <c r="F45" s="61" t="s">
        <v>52</v>
      </c>
      <c r="G45" s="62"/>
      <c r="H45" s="63">
        <f t="shared" si="1"/>
        <v>0</v>
      </c>
      <c r="I45" s="64"/>
      <c r="J45" s="58"/>
    </row>
    <row r="46" spans="1:10" ht="25.5">
      <c r="A46" s="41">
        <v>43</v>
      </c>
      <c r="B46" s="56"/>
      <c r="C46" s="59">
        <v>10580681</v>
      </c>
      <c r="D46" s="60" t="s">
        <v>62</v>
      </c>
      <c r="E46" s="61">
        <v>1</v>
      </c>
      <c r="F46" s="61" t="s">
        <v>52</v>
      </c>
      <c r="G46" s="62"/>
      <c r="H46" s="63">
        <f t="shared" si="1"/>
        <v>0</v>
      </c>
      <c r="I46" s="64"/>
      <c r="J46" s="58"/>
    </row>
    <row r="47" spans="1:10" ht="25.5">
      <c r="A47" s="41">
        <v>44</v>
      </c>
      <c r="B47" s="56"/>
      <c r="C47" s="59">
        <v>10605828</v>
      </c>
      <c r="D47" s="60" t="s">
        <v>63</v>
      </c>
      <c r="E47" s="61">
        <v>1</v>
      </c>
      <c r="F47" s="61" t="s">
        <v>52</v>
      </c>
      <c r="G47" s="62"/>
      <c r="H47" s="63">
        <f t="shared" si="1"/>
        <v>0</v>
      </c>
      <c r="I47" s="64"/>
      <c r="J47" s="58"/>
    </row>
    <row r="48" spans="1:10" ht="25.5">
      <c r="A48" s="41">
        <v>45</v>
      </c>
      <c r="B48" s="56"/>
      <c r="C48" s="59">
        <v>10613096</v>
      </c>
      <c r="D48" s="60" t="s">
        <v>73</v>
      </c>
      <c r="E48" s="61">
        <v>1</v>
      </c>
      <c r="F48" s="61" t="s">
        <v>52</v>
      </c>
      <c r="G48" s="62"/>
      <c r="H48" s="63">
        <f t="shared" si="1"/>
        <v>0</v>
      </c>
      <c r="I48" s="64"/>
      <c r="J48" s="58"/>
    </row>
    <row r="49" spans="1:10" ht="38.25">
      <c r="A49" s="41">
        <v>46</v>
      </c>
      <c r="B49" s="56"/>
      <c r="C49" s="59">
        <v>10612757</v>
      </c>
      <c r="D49" s="60" t="s">
        <v>65</v>
      </c>
      <c r="E49" s="61">
        <v>1</v>
      </c>
      <c r="F49" s="61" t="s">
        <v>52</v>
      </c>
      <c r="G49" s="62"/>
      <c r="H49" s="63">
        <f t="shared" si="1"/>
        <v>0</v>
      </c>
      <c r="I49" s="64"/>
      <c r="J49" s="58"/>
    </row>
    <row r="50" spans="1:10" ht="25.5">
      <c r="A50" s="41">
        <v>47</v>
      </c>
      <c r="B50" s="56"/>
      <c r="C50" s="59">
        <v>10579836</v>
      </c>
      <c r="D50" s="60" t="s">
        <v>66</v>
      </c>
      <c r="E50" s="61">
        <v>1</v>
      </c>
      <c r="F50" s="61" t="s">
        <v>52</v>
      </c>
      <c r="G50" s="62"/>
      <c r="H50" s="63">
        <f t="shared" si="1"/>
        <v>0</v>
      </c>
      <c r="I50" s="64"/>
      <c r="J50" s="58"/>
    </row>
    <row r="51" spans="1:10" ht="25.5">
      <c r="A51" s="41">
        <v>48</v>
      </c>
      <c r="B51" s="56"/>
      <c r="C51" s="59">
        <v>10492199</v>
      </c>
      <c r="D51" s="65" t="s">
        <v>67</v>
      </c>
      <c r="E51" s="61">
        <v>1</v>
      </c>
      <c r="F51" s="61" t="s">
        <v>52</v>
      </c>
      <c r="G51" s="62"/>
      <c r="H51" s="63">
        <f t="shared" si="1"/>
        <v>0</v>
      </c>
      <c r="I51" s="64"/>
      <c r="J51" s="58"/>
    </row>
    <row r="52" spans="1:10" ht="12.75">
      <c r="A52" s="41">
        <v>49</v>
      </c>
      <c r="B52" s="56"/>
      <c r="C52" s="59">
        <v>10394331</v>
      </c>
      <c r="D52" s="60" t="s">
        <v>68</v>
      </c>
      <c r="E52" s="61">
        <v>5</v>
      </c>
      <c r="F52" s="61" t="s">
        <v>52</v>
      </c>
      <c r="G52" s="62"/>
      <c r="H52" s="63">
        <f t="shared" si="1"/>
        <v>0</v>
      </c>
      <c r="I52" s="64"/>
      <c r="J52" s="58"/>
    </row>
    <row r="53" spans="1:10" ht="12.75">
      <c r="A53" s="41">
        <v>50</v>
      </c>
      <c r="B53" s="56"/>
      <c r="C53" s="59">
        <v>10098687</v>
      </c>
      <c r="D53" s="60" t="s">
        <v>69</v>
      </c>
      <c r="E53" s="61">
        <v>5</v>
      </c>
      <c r="F53" s="61" t="s">
        <v>52</v>
      </c>
      <c r="G53" s="62"/>
      <c r="H53" s="63">
        <f t="shared" si="1"/>
        <v>0</v>
      </c>
      <c r="I53" s="64"/>
      <c r="J53" s="58"/>
    </row>
    <row r="54" spans="1:10" ht="12.75">
      <c r="A54" s="41">
        <v>51</v>
      </c>
      <c r="B54" s="56"/>
      <c r="C54" s="59">
        <v>10098593</v>
      </c>
      <c r="D54" s="60" t="s">
        <v>70</v>
      </c>
      <c r="E54" s="61">
        <v>5</v>
      </c>
      <c r="F54" s="61" t="s">
        <v>52</v>
      </c>
      <c r="G54" s="62"/>
      <c r="H54" s="63">
        <f t="shared" si="1"/>
        <v>0</v>
      </c>
      <c r="I54" s="64"/>
      <c r="J54" s="58"/>
    </row>
    <row r="55" spans="1:10" ht="12.75">
      <c r="A55" s="41">
        <v>52</v>
      </c>
      <c r="B55" s="56"/>
      <c r="C55" s="59">
        <v>10539350</v>
      </c>
      <c r="D55" s="65" t="s">
        <v>71</v>
      </c>
      <c r="E55" s="61">
        <v>5</v>
      </c>
      <c r="F55" s="61" t="s">
        <v>52</v>
      </c>
      <c r="G55" s="62"/>
      <c r="H55" s="63">
        <f t="shared" si="1"/>
        <v>0</v>
      </c>
      <c r="I55" s="64"/>
      <c r="J55" s="58"/>
    </row>
    <row r="56" spans="1:10" ht="25.5">
      <c r="A56" s="41">
        <v>53</v>
      </c>
      <c r="B56" s="56"/>
      <c r="C56" s="59">
        <v>10435789</v>
      </c>
      <c r="D56" s="60" t="s">
        <v>76</v>
      </c>
      <c r="E56" s="61">
        <v>2</v>
      </c>
      <c r="F56" s="61" t="s">
        <v>52</v>
      </c>
      <c r="G56" s="62"/>
      <c r="H56" s="63">
        <f t="shared" si="1"/>
        <v>0</v>
      </c>
      <c r="I56" s="64"/>
      <c r="J56" s="58"/>
    </row>
    <row r="57" spans="1:10" ht="25.5">
      <c r="A57" s="41">
        <v>54</v>
      </c>
      <c r="B57" s="56"/>
      <c r="C57" s="59">
        <v>10435800</v>
      </c>
      <c r="D57" s="60" t="s">
        <v>77</v>
      </c>
      <c r="E57" s="61">
        <v>2</v>
      </c>
      <c r="F57" s="61" t="s">
        <v>52</v>
      </c>
      <c r="G57" s="62"/>
      <c r="H57" s="63">
        <f t="shared" si="1"/>
        <v>0</v>
      </c>
      <c r="I57" s="64"/>
      <c r="J57" s="58"/>
    </row>
    <row r="58" spans="1:10" ht="25.5">
      <c r="A58" s="41">
        <v>55</v>
      </c>
      <c r="B58" s="56"/>
      <c r="C58" s="59">
        <v>10577769</v>
      </c>
      <c r="D58" s="60" t="s">
        <v>78</v>
      </c>
      <c r="E58" s="61">
        <v>2</v>
      </c>
      <c r="F58" s="61" t="s">
        <v>52</v>
      </c>
      <c r="G58" s="62"/>
      <c r="H58" s="63">
        <f t="shared" si="1"/>
        <v>0</v>
      </c>
      <c r="I58" s="64"/>
      <c r="J58" s="58"/>
    </row>
    <row r="59" spans="1:10" ht="25.5">
      <c r="A59" s="41">
        <v>56</v>
      </c>
      <c r="B59" s="56"/>
      <c r="C59" s="59">
        <v>10435803</v>
      </c>
      <c r="D59" s="60" t="s">
        <v>79</v>
      </c>
      <c r="E59" s="61">
        <v>2</v>
      </c>
      <c r="F59" s="61" t="s">
        <v>52</v>
      </c>
      <c r="G59" s="62"/>
      <c r="H59" s="63">
        <f t="shared" si="1"/>
        <v>0</v>
      </c>
      <c r="I59" s="64"/>
      <c r="J59" s="58"/>
    </row>
    <row r="60" spans="1:10" ht="25.5">
      <c r="A60" s="41">
        <v>57</v>
      </c>
      <c r="B60" s="56"/>
      <c r="C60" s="59">
        <v>10435804</v>
      </c>
      <c r="D60" s="60" t="s">
        <v>80</v>
      </c>
      <c r="E60" s="61">
        <v>4</v>
      </c>
      <c r="F60" s="61" t="s">
        <v>52</v>
      </c>
      <c r="G60" s="62"/>
      <c r="H60" s="63">
        <f t="shared" si="1"/>
        <v>0</v>
      </c>
      <c r="I60" s="64"/>
      <c r="J60" s="58"/>
    </row>
    <row r="61" spans="1:10" ht="12.75">
      <c r="A61" s="41">
        <v>58</v>
      </c>
      <c r="B61" s="56"/>
      <c r="C61" s="59">
        <v>10612758</v>
      </c>
      <c r="D61" s="60" t="s">
        <v>81</v>
      </c>
      <c r="E61" s="61">
        <v>2</v>
      </c>
      <c r="F61" s="61" t="s">
        <v>52</v>
      </c>
      <c r="G61" s="62"/>
      <c r="H61" s="63">
        <f t="shared" si="1"/>
        <v>0</v>
      </c>
      <c r="I61" s="64"/>
      <c r="J61" s="58"/>
    </row>
    <row r="62" spans="1:10" ht="25.5">
      <c r="A62" s="41">
        <v>59</v>
      </c>
      <c r="B62" s="56"/>
      <c r="C62" s="59">
        <v>10613095</v>
      </c>
      <c r="D62" s="60" t="s">
        <v>82</v>
      </c>
      <c r="E62" s="61">
        <v>2</v>
      </c>
      <c r="F62" s="61" t="s">
        <v>52</v>
      </c>
      <c r="G62" s="62"/>
      <c r="H62" s="63">
        <f t="shared" si="1"/>
        <v>0</v>
      </c>
      <c r="I62" s="64"/>
      <c r="J62" s="58"/>
    </row>
    <row r="63" spans="1:10" ht="12.75">
      <c r="A63" s="41">
        <v>60</v>
      </c>
      <c r="B63" s="56"/>
      <c r="C63" s="59">
        <v>10498750</v>
      </c>
      <c r="D63" s="60" t="s">
        <v>83</v>
      </c>
      <c r="E63" s="61">
        <v>4</v>
      </c>
      <c r="F63" s="61" t="s">
        <v>52</v>
      </c>
      <c r="G63" s="62"/>
      <c r="H63" s="63">
        <f t="shared" si="1"/>
        <v>0</v>
      </c>
      <c r="I63" s="64"/>
      <c r="J63" s="58"/>
    </row>
    <row r="64" spans="1:10" ht="12.75">
      <c r="A64" s="41">
        <v>61</v>
      </c>
      <c r="B64" s="56"/>
      <c r="C64" s="59">
        <v>10095652</v>
      </c>
      <c r="D64" s="60" t="s">
        <v>55</v>
      </c>
      <c r="E64" s="61">
        <v>10</v>
      </c>
      <c r="F64" s="61" t="s">
        <v>52</v>
      </c>
      <c r="G64" s="62"/>
      <c r="H64" s="63">
        <f t="shared" si="1"/>
        <v>0</v>
      </c>
      <c r="I64" s="64"/>
      <c r="J64" s="58"/>
    </row>
    <row r="65" spans="1:10" ht="25.5">
      <c r="A65" s="41">
        <v>62</v>
      </c>
      <c r="B65" s="56"/>
      <c r="C65" s="59">
        <v>10612756</v>
      </c>
      <c r="D65" s="60" t="s">
        <v>84</v>
      </c>
      <c r="E65" s="61">
        <v>1</v>
      </c>
      <c r="F65" s="61" t="s">
        <v>52</v>
      </c>
      <c r="G65" s="62"/>
      <c r="H65" s="63">
        <f t="shared" si="1"/>
        <v>0</v>
      </c>
      <c r="I65" s="64"/>
      <c r="J65" s="58"/>
    </row>
    <row r="66" spans="1:10" ht="25.5">
      <c r="A66" s="41">
        <v>63</v>
      </c>
      <c r="B66" s="56"/>
      <c r="C66" s="59">
        <v>10435724</v>
      </c>
      <c r="D66" s="60" t="s">
        <v>85</v>
      </c>
      <c r="E66" s="61">
        <v>2</v>
      </c>
      <c r="F66" s="61" t="s">
        <v>52</v>
      </c>
      <c r="G66" s="62"/>
      <c r="H66" s="63">
        <f t="shared" si="1"/>
        <v>0</v>
      </c>
      <c r="I66" s="64"/>
      <c r="J66" s="58"/>
    </row>
    <row r="67" spans="1:10" ht="25.5">
      <c r="A67" s="41">
        <v>64</v>
      </c>
      <c r="B67" s="56"/>
      <c r="C67" s="59">
        <v>10613099</v>
      </c>
      <c r="D67" s="60" t="s">
        <v>86</v>
      </c>
      <c r="E67" s="61">
        <v>2</v>
      </c>
      <c r="F67" s="61" t="s">
        <v>52</v>
      </c>
      <c r="G67" s="62"/>
      <c r="H67" s="63">
        <f t="shared" si="1"/>
        <v>0</v>
      </c>
      <c r="I67" s="64"/>
      <c r="J67" s="58"/>
    </row>
    <row r="68" spans="1:10" ht="38.25">
      <c r="A68" s="41">
        <v>65</v>
      </c>
      <c r="B68" s="56"/>
      <c r="C68" s="59">
        <v>10578000</v>
      </c>
      <c r="D68" s="60" t="s">
        <v>87</v>
      </c>
      <c r="E68" s="61">
        <v>2</v>
      </c>
      <c r="F68" s="61" t="s">
        <v>52</v>
      </c>
      <c r="G68" s="62"/>
      <c r="H68" s="63">
        <f t="shared" si="1"/>
        <v>0</v>
      </c>
      <c r="I68" s="64"/>
      <c r="J68" s="58"/>
    </row>
    <row r="69" spans="1:10" ht="25.5">
      <c r="A69" s="41">
        <v>66</v>
      </c>
      <c r="B69" s="56"/>
      <c r="C69" s="59">
        <v>10578001</v>
      </c>
      <c r="D69" s="60" t="s">
        <v>88</v>
      </c>
      <c r="E69" s="61">
        <v>2</v>
      </c>
      <c r="F69" s="61" t="s">
        <v>52</v>
      </c>
      <c r="G69" s="62"/>
      <c r="H69" s="63">
        <f t="shared" si="1"/>
        <v>0</v>
      </c>
      <c r="I69" s="64"/>
      <c r="J69" s="58"/>
    </row>
    <row r="70" spans="1:10" ht="12.75">
      <c r="A70" s="41">
        <v>67</v>
      </c>
      <c r="B70" s="56"/>
      <c r="C70" s="59">
        <v>10436092</v>
      </c>
      <c r="D70" s="65" t="s">
        <v>89</v>
      </c>
      <c r="E70" s="61">
        <v>2</v>
      </c>
      <c r="F70" s="61" t="s">
        <v>52</v>
      </c>
      <c r="G70" s="62"/>
      <c r="H70" s="63">
        <f t="shared" si="1"/>
        <v>0</v>
      </c>
      <c r="I70" s="64"/>
      <c r="J70" s="58"/>
    </row>
    <row r="71" spans="1:10" ht="12.75">
      <c r="A71" s="41">
        <v>68</v>
      </c>
      <c r="B71" s="56"/>
      <c r="C71" s="59">
        <v>10470608</v>
      </c>
      <c r="D71" s="65" t="s">
        <v>90</v>
      </c>
      <c r="E71" s="61">
        <v>300</v>
      </c>
      <c r="F71" s="61" t="s">
        <v>91</v>
      </c>
      <c r="G71" s="62"/>
      <c r="H71" s="63">
        <f t="shared" si="1"/>
        <v>0</v>
      </c>
      <c r="I71" s="64"/>
      <c r="J71" s="58"/>
    </row>
    <row r="72" spans="1:10" ht="12.75">
      <c r="A72" s="41">
        <v>69</v>
      </c>
      <c r="B72" s="56"/>
      <c r="C72" s="59">
        <v>10470613</v>
      </c>
      <c r="D72" s="65" t="s">
        <v>92</v>
      </c>
      <c r="E72" s="61">
        <v>150</v>
      </c>
      <c r="F72" s="61" t="s">
        <v>91</v>
      </c>
      <c r="G72" s="62"/>
      <c r="H72" s="63">
        <f t="shared" si="1"/>
        <v>0</v>
      </c>
      <c r="I72" s="64"/>
      <c r="J72" s="58"/>
    </row>
    <row r="73" spans="1:10" ht="15.75">
      <c r="D73" s="1"/>
      <c r="E73" s="68" t="s">
        <v>46</v>
      </c>
      <c r="F73" s="68"/>
      <c r="G73" s="46"/>
      <c r="H73" s="48">
        <f>SUM(H4:H72)</f>
        <v>0</v>
      </c>
      <c r="I73" s="47"/>
      <c r="J73" s="58"/>
    </row>
    <row r="74" spans="1:10" ht="15.75">
      <c r="D74" s="1"/>
      <c r="E74" s="55"/>
      <c r="F74" s="55"/>
      <c r="G74" s="49"/>
      <c r="H74" s="50"/>
      <c r="I74" s="49"/>
      <c r="J74" s="58"/>
    </row>
    <row r="75" spans="1:10" ht="14.25" customHeight="1">
      <c r="D75" s="1"/>
      <c r="E75" s="55"/>
      <c r="F75" s="55"/>
      <c r="G75" s="49"/>
      <c r="H75" s="50"/>
      <c r="I75" s="49"/>
    </row>
    <row r="76" spans="1:10" ht="1.5" customHeight="1">
      <c r="A76" s="34"/>
      <c r="B76" s="34"/>
      <c r="C76" s="35"/>
      <c r="D76" s="36"/>
      <c r="E76" s="1"/>
      <c r="F76" s="1"/>
      <c r="G76" s="1"/>
    </row>
    <row r="77" spans="1:10" ht="14.25" customHeight="1">
      <c r="A77" s="11"/>
      <c r="B77" s="40"/>
      <c r="C77" s="57"/>
      <c r="D77" s="70" t="s">
        <v>93</v>
      </c>
      <c r="E77" s="70"/>
      <c r="F77" s="70"/>
      <c r="G77" s="70"/>
      <c r="H77" s="70"/>
      <c r="I77" s="70"/>
    </row>
    <row r="78" spans="1:10" ht="135" customHeight="1">
      <c r="A78" s="11"/>
      <c r="B78" s="40"/>
      <c r="C78" s="57"/>
      <c r="D78" s="71" t="s">
        <v>48</v>
      </c>
      <c r="E78" s="71"/>
      <c r="F78" s="71"/>
      <c r="G78" s="71"/>
      <c r="H78" s="71"/>
      <c r="I78" s="71"/>
    </row>
    <row r="79" spans="1:10" ht="213.75" customHeight="1">
      <c r="A79" s="51"/>
      <c r="B79" s="52"/>
      <c r="C79" s="53"/>
      <c r="D79" s="69" t="s">
        <v>49</v>
      </c>
      <c r="E79" s="69"/>
      <c r="F79" s="69"/>
      <c r="G79" s="69"/>
      <c r="H79" s="69"/>
      <c r="I79" s="69"/>
    </row>
    <row r="80" spans="1:10" ht="29.1" customHeight="1">
      <c r="A80" s="54"/>
      <c r="B80" s="54"/>
      <c r="C80" s="54"/>
      <c r="D80" s="67" t="s">
        <v>2</v>
      </c>
      <c r="E80" s="67"/>
      <c r="F80" s="67"/>
      <c r="G80" s="67"/>
      <c r="H80" s="67"/>
      <c r="I80" s="67"/>
    </row>
    <row r="82" spans="4:4" ht="29.1" customHeight="1">
      <c r="D82" s="43"/>
    </row>
  </sheetData>
  <sheetProtection algorithmName="SHA-512" hashValue="J7vbAqq7WW1T4MslktGm3VxASYLsRcFCUT6rHMWaqEgosRRvSZ4get3SkPLtfuFxnlRMNIWyKc2Pt2BVztWirA==" saltValue="I+ArRpjw34QWKT7MkZJ1LA==" spinCount="100000" sheet="1" objects="1" scenarios="1"/>
  <protectedRanges>
    <protectedRange sqref="I4:I72" name="UWAGI"/>
    <protectedRange sqref="G4:G72" name="cena jedn."/>
  </protectedRanges>
  <mergeCells count="7">
    <mergeCell ref="A1:I1"/>
    <mergeCell ref="D80:I80"/>
    <mergeCell ref="E73:F73"/>
    <mergeCell ref="D79:I79"/>
    <mergeCell ref="D77:I77"/>
    <mergeCell ref="D78:I78"/>
    <mergeCell ref="A2:I2"/>
  </mergeCells>
  <phoneticPr fontId="40" type="noConversion"/>
  <printOptions horizontalCentered="1"/>
  <pageMargins left="0.7" right="0.7" top="0.78" bottom="0.72" header="0.3" footer="0.3"/>
  <pageSetup paperSize="9" scale="61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91" t="s">
        <v>31</v>
      </c>
      <c r="J2" s="91"/>
      <c r="K2" s="91" t="s">
        <v>32</v>
      </c>
      <c r="L2" s="91"/>
      <c r="M2" s="91" t="s">
        <v>33</v>
      </c>
      <c r="N2" s="91"/>
      <c r="O2" s="91" t="s">
        <v>34</v>
      </c>
      <c r="P2" s="91"/>
      <c r="Q2" s="91" t="s">
        <v>35</v>
      </c>
      <c r="R2" s="91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83"/>
      <c r="N4" s="84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5"/>
      <c r="N5" s="86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5"/>
      <c r="N6" s="86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5"/>
      <c r="N7" s="86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5"/>
      <c r="N8" s="86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83"/>
      <c r="L9" s="92"/>
      <c r="M9" s="85"/>
      <c r="N9" s="86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7"/>
      <c r="L10" s="93"/>
      <c r="M10" s="87"/>
      <c r="N10" s="88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75">
        <f>SUM(J4:J11)</f>
        <v>260080</v>
      </c>
      <c r="J12" s="75"/>
      <c r="K12" s="75">
        <f>SUM(L4:L11)</f>
        <v>446100</v>
      </c>
      <c r="L12" s="75"/>
      <c r="M12" s="75">
        <f>SUM(N4:N11)</f>
        <v>120000</v>
      </c>
      <c r="N12" s="75"/>
      <c r="O12" s="75">
        <f>SUM(P4:P11)</f>
        <v>459856</v>
      </c>
      <c r="P12" s="75"/>
      <c r="Q12" s="75">
        <f>SUM(R4:R11)</f>
        <v>455880</v>
      </c>
      <c r="R12" s="75"/>
    </row>
    <row r="14" spans="1:18" ht="23.25">
      <c r="A14" s="90" t="s">
        <v>36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>
      <c r="I15" s="91" t="s">
        <v>31</v>
      </c>
      <c r="J15" s="91"/>
      <c r="K15" s="91" t="s">
        <v>32</v>
      </c>
      <c r="L15" s="91"/>
      <c r="M15" s="91" t="s">
        <v>33</v>
      </c>
      <c r="N15" s="91"/>
      <c r="O15" s="91" t="s">
        <v>34</v>
      </c>
      <c r="P15" s="91"/>
      <c r="Q15" s="91" t="s">
        <v>35</v>
      </c>
      <c r="R15" s="91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76" t="s">
        <v>38</v>
      </c>
      <c r="L17" s="77"/>
      <c r="M17" s="83"/>
      <c r="N17" s="84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78"/>
      <c r="L18" s="79"/>
      <c r="M18" s="85"/>
      <c r="N18" s="86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78"/>
      <c r="L19" s="79"/>
      <c r="M19" s="85"/>
      <c r="N19" s="86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78"/>
      <c r="L20" s="79"/>
      <c r="M20" s="85"/>
      <c r="N20" s="86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78"/>
      <c r="L21" s="79"/>
      <c r="M21" s="85"/>
      <c r="N21" s="86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78"/>
      <c r="L22" s="79"/>
      <c r="M22" s="85"/>
      <c r="N22" s="86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78"/>
      <c r="L23" s="79"/>
      <c r="M23" s="87"/>
      <c r="N23" s="88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80"/>
      <c r="L24" s="81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75">
        <f>SUM(J17:J24)</f>
        <v>255836</v>
      </c>
      <c r="J25" s="75"/>
      <c r="K25" s="75"/>
      <c r="L25" s="75"/>
      <c r="M25" s="75">
        <f>SUM(N17:N24)</f>
        <v>40440</v>
      </c>
      <c r="N25" s="75"/>
      <c r="O25" s="75">
        <f>SUM(P17:P24)</f>
        <v>388592</v>
      </c>
      <c r="P25" s="75"/>
      <c r="Q25" s="75">
        <f>SUM(R17:R24)</f>
        <v>455880</v>
      </c>
      <c r="R25" s="75"/>
    </row>
    <row r="27" spans="1:18" ht="18.75">
      <c r="C27" s="29" t="s">
        <v>37</v>
      </c>
      <c r="I27" s="82">
        <f>J17+J18+J22+J24</f>
        <v>214020</v>
      </c>
      <c r="J27" s="82"/>
      <c r="K27" s="28"/>
      <c r="L27" s="28"/>
      <c r="M27" s="28"/>
      <c r="N27" s="28"/>
      <c r="O27" s="82">
        <f>P19+P20+P21</f>
        <v>39376</v>
      </c>
      <c r="P27" s="82"/>
      <c r="Q27" s="89">
        <f>R23</f>
        <v>1400</v>
      </c>
      <c r="R27" s="89"/>
    </row>
  </sheetData>
  <autoFilter ref="I16:R25" xr:uid="{00000000-0009-0000-0000-000001000000}"/>
  <mergeCells count="28">
    <mergeCell ref="Q2:R2"/>
    <mergeCell ref="Q12:R12"/>
    <mergeCell ref="M4:N10"/>
    <mergeCell ref="K9:L10"/>
    <mergeCell ref="O2:P2"/>
    <mergeCell ref="O12:P12"/>
    <mergeCell ref="I2:J2"/>
    <mergeCell ref="I12:J12"/>
    <mergeCell ref="K2:L2"/>
    <mergeCell ref="K12:L12"/>
    <mergeCell ref="M2:N2"/>
    <mergeCell ref="M12:N12"/>
    <mergeCell ref="A14:R14"/>
    <mergeCell ref="I15:J15"/>
    <mergeCell ref="K15:L15"/>
    <mergeCell ref="M15:N15"/>
    <mergeCell ref="O15:P15"/>
    <mergeCell ref="Q15:R15"/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2023-02-14T06:46:26Z</cp:lastPrinted>
  <dcterms:created xsi:type="dcterms:W3CDTF">2017-02-02T09:23:23Z</dcterms:created>
  <dcterms:modified xsi:type="dcterms:W3CDTF">2023-02-15T08:09:09Z</dcterms:modified>
</cp:coreProperties>
</file>