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DANE 2\MM\2019\Robert\WZ427-TZK-2019 - masz. ZR\"/>
    </mc:Choice>
  </mc:AlternateContent>
  <xr:revisionPtr revIDLastSave="0" documentId="13_ncr:1_{1E453219-9A5E-4F9C-A890-E020190C7F01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Formularz" sheetId="1" r:id="rId1"/>
    <sheet name="Arkusz1" sheetId="2" state="hidden" r:id="rId2"/>
  </sheets>
  <definedNames>
    <definedName name="_xlnm._FilterDatabase" localSheetId="1" hidden="1">Arkusz1!$I$16:$R$25</definedName>
    <definedName name="_xlnm._FilterDatabase" localSheetId="0" hidden="1">Formularz!$A$3:$H$30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4" i="2" l="1"/>
  <c r="P24" i="2"/>
  <c r="N24" i="2"/>
  <c r="M25" i="2" s="1"/>
  <c r="J24" i="2"/>
  <c r="R23" i="2"/>
  <c r="Q27" i="2" s="1"/>
  <c r="P23" i="2"/>
  <c r="J23" i="2"/>
  <c r="R22" i="2"/>
  <c r="P22" i="2"/>
  <c r="J22" i="2"/>
  <c r="R21" i="2"/>
  <c r="P21" i="2"/>
  <c r="J21" i="2"/>
  <c r="R20" i="2"/>
  <c r="P20" i="2"/>
  <c r="J20" i="2"/>
  <c r="R19" i="2"/>
  <c r="P19" i="2"/>
  <c r="J19" i="2"/>
  <c r="R18" i="2"/>
  <c r="P18" i="2"/>
  <c r="J18" i="2"/>
  <c r="R17" i="2"/>
  <c r="P17" i="2"/>
  <c r="J17" i="2"/>
  <c r="Q25" i="2" l="1"/>
  <c r="O27" i="2"/>
  <c r="I25" i="2"/>
  <c r="I27" i="2"/>
  <c r="O25" i="2"/>
  <c r="R5" i="2"/>
  <c r="R6" i="2"/>
  <c r="R7" i="2"/>
  <c r="R8" i="2"/>
  <c r="R9" i="2"/>
  <c r="R10" i="2"/>
  <c r="R11" i="2"/>
  <c r="R4" i="2"/>
  <c r="Q12" i="2" l="1"/>
  <c r="P5" i="2"/>
  <c r="P6" i="2"/>
  <c r="P7" i="2"/>
  <c r="P8" i="2"/>
  <c r="P9" i="2"/>
  <c r="P10" i="2"/>
  <c r="P11" i="2"/>
  <c r="P4" i="2"/>
  <c r="N11" i="2"/>
  <c r="L5" i="2"/>
  <c r="L6" i="2"/>
  <c r="L7" i="2"/>
  <c r="L8" i="2"/>
  <c r="L11" i="2"/>
  <c r="L4" i="2"/>
  <c r="J5" i="2"/>
  <c r="J6" i="2"/>
  <c r="J7" i="2"/>
  <c r="J8" i="2"/>
  <c r="J9" i="2"/>
  <c r="J10" i="2"/>
  <c r="J11" i="2"/>
  <c r="J4" i="2"/>
  <c r="I12" i="2" l="1"/>
  <c r="K12" i="2"/>
  <c r="M12" i="2"/>
  <c r="O12" i="2" l="1"/>
</calcChain>
</file>

<file path=xl/sharedStrings.xml><?xml version="1.0" encoding="utf-8"?>
<sst xmlns="http://schemas.openxmlformats.org/spreadsheetml/2006/main" count="200" uniqueCount="81">
  <si>
    <t>Indeks</t>
  </si>
  <si>
    <t>L.p.</t>
  </si>
  <si>
    <t>Uwagi</t>
  </si>
  <si>
    <t xml:space="preserve">** Masy całkowite zamawianych elementów należy przyjmować jako przybliżone, wyliczono je na podstawie mas jednostkowych, podanych w dokumentacji technicznej. RAMB Sp. z o.o. nie ponosi odpowiedzialności za błędy zawarte w dokumentacji oraz zastrzega, że masy zamawianych elementów mogą odbiegać od faktycznych. "        </t>
  </si>
  <si>
    <t>Segment środkowy B=2250 wyk. C (poz.1 - konstrukcja skrajna wg rys. PM285-03-1/U)</t>
  </si>
  <si>
    <t>Segment środkowy B=2250 wyk. C (poz..2 - konstrukcja środkowa wg rys. PM285-04-1/U</t>
  </si>
  <si>
    <t>Zaczep przesuwny opuszcz. Zest. Krąż. Nośnych wyk.IA</t>
  </si>
  <si>
    <t>Zaczep przesuwny opuszczany zestawu kraż. dolnych H=125 wyk.II</t>
  </si>
  <si>
    <t>Ponton 1200x5400</t>
  </si>
  <si>
    <t>Nr rys.</t>
  </si>
  <si>
    <t>Bez pozycji</t>
  </si>
  <si>
    <t>Nazwa rysunku / elementu</t>
  </si>
  <si>
    <t>PM 285-04/U</t>
  </si>
  <si>
    <t>˗</t>
  </si>
  <si>
    <t>PM 285.03-3/U</t>
  </si>
  <si>
    <t>10,11,12</t>
  </si>
  <si>
    <t>PM 285-01-3/U</t>
  </si>
  <si>
    <t>6,7,8</t>
  </si>
  <si>
    <t>PM 285-01-0.01b</t>
  </si>
  <si>
    <t>PM 279 e/KWB1</t>
  </si>
  <si>
    <t>bez poz. 3,4,6,7,8,9</t>
  </si>
  <si>
    <t>PM 281b</t>
  </si>
  <si>
    <t>bez poz. 5,6,7,8,9,10</t>
  </si>
  <si>
    <t>M 172.82</t>
  </si>
  <si>
    <t>masa jedn.jednej sztuki
[kg]</t>
  </si>
  <si>
    <t>Masa ogólna [kg]</t>
  </si>
  <si>
    <t>Ilość [szt.kpl]</t>
  </si>
  <si>
    <t>Sworzeń Ø95/80</t>
  </si>
  <si>
    <t>Wartość</t>
  </si>
  <si>
    <t>Cena /szt/kpl</t>
  </si>
  <si>
    <r>
      <rPr>
        <b/>
        <sz val="12"/>
        <color indexed="8"/>
        <rFont val="Arial"/>
        <family val="2"/>
        <charset val="238"/>
      </rPr>
      <t>1. Oświadczamy, że:</t>
    </r>
    <r>
      <rPr>
        <sz val="12"/>
        <color indexed="8"/>
        <rFont val="Arial"/>
        <family val="2"/>
        <charset val="238"/>
      </rPr>
      <t xml:space="preserve">
1.1 oferowane ceny uwzględniają wszystkie koszty wykonania zmówienia w danej części wraz z dostawą ;
1.2 zapoznaliśmy się z warunkami niniejszego postępowania i przyjmujemy je bez zastrzeżeń;
1.3 niniejszą ofertą jesteśmy związani przez 30 dni od dnia składania ofert;
1.4 Potwierdzamy termin realizacji i gwarancję jakości zgodnie SIWZ.
1.5 </t>
    </r>
    <r>
      <rPr>
        <b/>
        <sz val="12"/>
        <color indexed="8"/>
        <rFont val="Arial"/>
        <family val="2"/>
        <charset val="238"/>
      </rPr>
      <t>Akceptujemy</t>
    </r>
    <r>
      <rPr>
        <sz val="12"/>
        <color indexed="8"/>
        <rFont val="Arial"/>
        <family val="2"/>
        <charset val="238"/>
      </rPr>
      <t xml:space="preserve"> zasady rozliczania i warunki płatności (wymagany termin płatności – 30 dni od daty otrzymania poprawnie wystawionej faktury, oraz pozytywnego odbioru przez Kontrolę Jakości RAMB Sp. z o.o.).
1.6 </t>
    </r>
    <r>
      <rPr>
        <b/>
        <sz val="12"/>
        <color indexed="8"/>
        <rFont val="Arial"/>
        <family val="2"/>
        <charset val="238"/>
      </rPr>
      <t>Akceptujemy:</t>
    </r>
    <r>
      <rPr>
        <sz val="12"/>
        <color indexed="8"/>
        <rFont val="Arial"/>
        <family val="2"/>
        <charset val="238"/>
      </rPr>
      <t xml:space="preserve"> projekt umowy - Załącznik nr 3, warunki odbioru WTWiO - Załącznik nr 5 
1.5 oferta nasza zawiera dokumenty i oświadczenia wymienione w pkt.10 SIWZ i parafowany projekt umowy.
2. Podajemy dane kontaktowe osoby odpowiedzialnej za ofertę: imię i nazwisko …………………………………………, 
tel. ………………………………
 E-mail:………………………………...............
............................................................................................................................................................................
pieczęcie i podpisy osób uprawnionych do reprezentowania Wykonawcy, 
</t>
    </r>
  </si>
  <si>
    <t>Pomost segmentu środkowego wyk.  8 x wyk.L i 8x wyk.P</t>
  </si>
  <si>
    <t>Barierka  wykonać z rury Ø42,4x3,2 i Ø26,9x2,6</t>
  </si>
  <si>
    <t>Metaco</t>
  </si>
  <si>
    <t>Famur</t>
  </si>
  <si>
    <t>Jarex</t>
  </si>
  <si>
    <t>Megazec</t>
  </si>
  <si>
    <t>Fugor</t>
  </si>
  <si>
    <t>Po aukcji elektronicznej</t>
  </si>
  <si>
    <t>Suma zamówienia</t>
  </si>
  <si>
    <t>Firma nie została dopuszczona do aukcji.</t>
  </si>
  <si>
    <t>Załącznik nr 1</t>
  </si>
  <si>
    <t>Wózek nienapędowy dwukołowy + pełna antykorozja zestaw IV a (wg zestawu malarskiego Oliva stosowanego w PGE GiEK SA/KWB Bełchatów)</t>
  </si>
  <si>
    <t>Wahadłowy wyłącznik krzywobieżności taśmy wyk.B schemat I + pełna antykorozja zestaw IV a (wg zestawu malarskiego Oliva stosowanego w PGE GiEK SA/KWB Bełchatów)</t>
  </si>
  <si>
    <t>Zespół naprowadzenia taśmy B=1800 w zespole rozdzielczym + pełna antykorozja zestaw IV a (wg zestawu malarskiego Oliva stosowanego w PGE GiEK SA/KWB Bełchatów)</t>
  </si>
  <si>
    <t>Skrobacz dwulistwowy śrubowy B=1800 wyk.III + pełna antykorozja zestaw IV a (wg zestawu malarskiego Oliva stosowanego w PGE GiEK SA/KWB Bełchatów)</t>
  </si>
  <si>
    <t>2 052 501 100 2</t>
  </si>
  <si>
    <t>2 052 501 200 2</t>
  </si>
  <si>
    <t>M10.22.001-02.53</t>
  </si>
  <si>
    <t>PM290/KWB1</t>
  </si>
  <si>
    <t>M142.09b/KWB3</t>
  </si>
  <si>
    <t>184 108 200 1</t>
  </si>
  <si>
    <t>189 125 100 1</t>
  </si>
  <si>
    <t>229 913 000 2</t>
  </si>
  <si>
    <t>Zespół łańcucha wg rys.3030.2009.301-02.02 + pełna antykorozja zestaw IV a (wg zestawu malarskiego Oliva stosowanego w PGE GiEK SA/KWB Bełchatów)</t>
  </si>
  <si>
    <t>Elementy technologi demontażu bębna wg rys.5 074 030 200 0 + pełna antykorozja zestaw IV a (wg zestawu malarskiego Oliva stosowanego w PGE GiEK SA/KWB Bełchatów)</t>
  </si>
  <si>
    <t xml:space="preserve">Mechanizm wychyłu odbojnicy wyk. I dla B=1800 + pełna antykorozja zestaw IV a (wg zestawu malarskiego Oliva stosowanego w PGE GiEK SA/KWB Bełchatów) </t>
  </si>
  <si>
    <t>Urządzenie do prowadzenia kabli I  i=25 (Wykonanie  2), długość linki 1500mm w ilośći 26szt. wg rys. 229 913 130 0 + pełna antykorozja zestaw IV a (wg zestawu malarskiego Oliva stosowanego w PGE GiEK SA/KWB Bełchatów)</t>
  </si>
  <si>
    <t>Kozioł przejściowy I + pełna antykorozja zestaw IV a (wg zestawu malarskiego Oliva stosowanego w PGE GiEK SA/KWB Bełchatów)</t>
  </si>
  <si>
    <t>Kozioł przejściowy II + pełna antykorozja zestaw IV a (wg zestawu malarskiego Oliva stosowanego w PGE GiEK SA/KWB Bełchatów)</t>
  </si>
  <si>
    <t>Kozioł dolny płaski opuszczany B=1800 2588/168/12/55° wyk.A prawe + pełna antykorozja zestaw IV a (wg zestawu malarskiego Oliva stosowanego w PGE GiEK SA/KWB Bełchatów)</t>
  </si>
  <si>
    <t>Kozioł dolny,płaski,opuszczany B=1800 2588/12/12/55° wyk.A prawe + pełna antykorozja zestaw IV a (wg zestawu malarskiego Oliva stosowanego w PGE GiEK SA/KWB Bełchatów)</t>
  </si>
  <si>
    <t>3030.2009.301-02.02</t>
  </si>
  <si>
    <t>5 074 030 200 0</t>
  </si>
  <si>
    <t>3430.1034.321-09b/KWB2/S</t>
  </si>
  <si>
    <t>bez krążnika nośnego Ø193,7x670/P z okłądzina poliuretanową 1 039 000 0P (KWB)</t>
  </si>
  <si>
    <t>bez krążnika nośnego Ø210x670/P z okłądzina poliuretanową 1 039 000 0P (KWB)</t>
  </si>
  <si>
    <t>Elementy maszynowe stacji napędowo-rozdzielczej przenośnika G.55 (Zespól rozdzielczy) Tab. nr 1</t>
  </si>
  <si>
    <t>Elementy maszynowe stacji napędowo-rozdzielczejj przenośnika G.65 (Zespól rozdzielczy)</t>
  </si>
  <si>
    <t>Zespół łańcucha wg rys.5 065 013 230 0 + pełna antykorozja zestaw IV a (wg zestawu malarskiego Oliva stosowanego w PGE GiEK SA/KWB Bełchatów)</t>
  </si>
  <si>
    <t>Elementy technologi demontażu bębna wg rys.5 065 013 220 0 + pełna antykorozja zestaw IV a (wg zestawu malarskiego Oliva stosowanego w PGE GiEK SA/KWB Bełchatów)</t>
  </si>
  <si>
    <t>Urządzenie do prowadzenia kabli I  i=39 (Wykonanie  2), długość linki 1200mm w ilośći 40szt. wg rys. 229 913 130 0 + pełna antykorozja zestaw IV a (wg zestawu malarskiego Oliva stosowanego w PGE GiEK SA/KWB Bełchatów)</t>
  </si>
  <si>
    <t>Kozioł dolny płaski opuszczany B=1800 2588/168/12/59° wyk.A prawe + pełna antykorozja zestaw IV a (wg zestawu malarskiego Oliva stosowanego w PGE GiEK SA/KWB Bełchatów)</t>
  </si>
  <si>
    <t>Kozioł dolny,płaski,opuszczany B=1800 2588/12/12/14° wyk.A prawe + pełna antykorozja zestaw IV a (wg zestawu malarskiego Oliva stosowanego w PGE GiEK SA/KWB Bełchatów)</t>
  </si>
  <si>
    <t>5 065 013 230 0</t>
  </si>
  <si>
    <t>5 065 013 220 0</t>
  </si>
  <si>
    <t>Suma tabeli nr 1</t>
  </si>
  <si>
    <t>Suma tabeli nr 2</t>
  </si>
  <si>
    <t>Wartość oferty</t>
  </si>
  <si>
    <t>Termin realizacji:  18.12.2019</t>
  </si>
  <si>
    <r>
      <t xml:space="preserve">                                                                                   Formularz oferty  –  </t>
    </r>
    <r>
      <rPr>
        <sz val="10"/>
        <rFont val="Arial"/>
        <family val="2"/>
        <charset val="238"/>
      </rPr>
      <t xml:space="preserve">  EZ/455/D/2019/RB </t>
    </r>
    <r>
      <rPr>
        <sz val="10"/>
        <color rgb="FFFF0000"/>
        <rFont val="Arial"/>
        <family val="2"/>
        <charset val="238"/>
      </rPr>
      <t xml:space="preserve">      </t>
    </r>
    <r>
      <rPr>
        <sz val="10"/>
        <color indexed="8"/>
        <rFont val="Arial"/>
        <family val="2"/>
        <charset val="238"/>
      </rPr>
      <t xml:space="preserve">                    dnia..............................................
Nazwa wykonawcy (firma)       
…………………………………………………………………………………………………………………………………………………………………………………
……..........................
REGON ……………..........................…..……….. NIP……….……..............................………...…….. 
Siedziba: Adres: 
ulica……………………….……….....................…
numer ….....................… lokal............
kod.............................. miejscowość........................................................... numer telefonu ................................................... 
e-mail:.....................................................
OFERTA (nr/z dnia)…………………………………………………………………….
dla RAMB Sp. z o.o.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</si>
</sst>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6" formatCode="_-* #,##0.00\ &quot;zł&quot;_-;\-* #,##0.00\ &quot;zł&quot;_-;_-* &quot;-&quot;??\ &quot;zł&quot;_-;_-@_-"/>
  </numFmts>
  <fonts count="43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36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7030A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lightUp">
        <bgColor indexed="55"/>
      </patternFill>
    </fill>
    <fill>
      <patternFill patternType="darkTrellis">
        <fgColor indexed="9"/>
        <bgColor indexed="55"/>
      </patternFill>
    </fill>
    <fill>
      <patternFill patternType="solid">
        <fgColor indexed="26"/>
        <bgColor indexed="9"/>
      </patternFill>
    </fill>
    <fill>
      <gradientFill degree="135">
        <stop position="0">
          <color rgb="FFFFFFFF"/>
        </stop>
        <stop position="1">
          <color rgb="FF4F81BD"/>
        </stop>
      </gradientFill>
    </fill>
    <fill>
      <patternFill patternType="lightUp">
        <bgColor theme="0" tint="-0.24994659260841701"/>
      </patternFill>
    </fill>
    <fill>
      <patternFill patternType="lightUp">
        <fgColor theme="0" tint="-0.14996795556505021"/>
        <bgColor theme="0" tint="-0.24994659260841701"/>
      </patternFill>
    </fill>
    <fill>
      <patternFill patternType="darkTrellis">
        <fgColor theme="0"/>
        <bgColor theme="0" tint="-0.34998626667073579"/>
      </patternFill>
    </fill>
    <fill>
      <patternFill patternType="lightGray">
        <fgColor rgb="FF92D050"/>
      </patternFill>
    </fill>
    <fill>
      <patternFill patternType="gray0625">
        <f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3" applyNumberFormat="0" applyAlignment="0" applyProtection="0"/>
    <xf numFmtId="0" fontId="7" fillId="21" borderId="4" applyNumberFormat="0" applyAlignment="0" applyProtection="0"/>
    <xf numFmtId="0" fontId="8" fillId="5" borderId="0" applyNumberFormat="0" applyBorder="0" applyAlignment="0" applyProtection="0"/>
    <xf numFmtId="0" fontId="9" fillId="0" borderId="5" applyNumberFormat="0" applyFill="0" applyAlignment="0" applyProtection="0"/>
    <xf numFmtId="0" fontId="10" fillId="22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1" borderId="3" applyNumberForma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20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3" applyNumberFormat="0" applyAlignment="0" applyProtection="0"/>
    <xf numFmtId="0" fontId="7" fillId="32" borderId="4" applyNumberFormat="0" applyAlignment="0" applyProtection="0"/>
    <xf numFmtId="164" fontId="30" fillId="0" borderId="0"/>
    <xf numFmtId="0" fontId="10" fillId="33" borderId="6" applyNumberFormat="0" applyAlignment="0" applyProtection="0"/>
    <xf numFmtId="0" fontId="29" fillId="0" borderId="0"/>
    <xf numFmtId="0" fontId="3" fillId="0" borderId="0"/>
    <xf numFmtId="0" fontId="15" fillId="32" borderId="3" applyNumberFormat="0" applyAlignment="0" applyProtection="0"/>
    <xf numFmtId="0" fontId="27" fillId="37" borderId="12" applyNumberFormat="0" applyFont="0" applyProtection="0">
      <alignment horizontal="center" vertical="center" textRotation="60"/>
    </xf>
    <xf numFmtId="0" fontId="2" fillId="37" borderId="12" applyNumberFormat="0" applyFont="0" applyProtection="0">
      <alignment horizontal="center" vertical="center" textRotation="60"/>
    </xf>
    <xf numFmtId="0" fontId="31" fillId="38" borderId="1">
      <alignment horizontal="center" vertical="center" textRotation="1"/>
    </xf>
    <xf numFmtId="0" fontId="31" fillId="34" borderId="1" applyFill="0">
      <alignment horizontal="center" vertical="center" textRotation="1"/>
    </xf>
    <xf numFmtId="0" fontId="31" fillId="38" borderId="1" applyFill="0">
      <alignment horizontal="center" vertical="center" textRotation="1"/>
    </xf>
    <xf numFmtId="0" fontId="31" fillId="39" borderId="1" applyNumberFormat="0">
      <alignment horizontal="center" vertical="center" textRotation="1"/>
    </xf>
    <xf numFmtId="0" fontId="31" fillId="40" borderId="1">
      <alignment horizontal="center" vertical="center" textRotation="1"/>
    </xf>
    <xf numFmtId="0" fontId="2" fillId="41" borderId="1">
      <alignment horizontal="center" vertical="center"/>
    </xf>
    <xf numFmtId="0" fontId="28" fillId="35" borderId="1" applyFont="0" applyFill="0" applyBorder="0" applyAlignment="0" applyProtection="0">
      <alignment horizontal="center" vertical="center" textRotation="1"/>
    </xf>
    <xf numFmtId="0" fontId="31" fillId="40" borderId="1" applyFont="0" applyFill="0" applyBorder="0" applyAlignment="0" applyProtection="0">
      <alignment horizontal="center" vertical="center" textRotation="1"/>
    </xf>
    <xf numFmtId="0" fontId="2" fillId="42" borderId="1">
      <alignment horizontal="center" vertical="center"/>
    </xf>
    <xf numFmtId="0" fontId="3" fillId="36" borderId="11" applyNumberFormat="0" applyAlignment="0" applyProtection="0"/>
    <xf numFmtId="44" fontId="24" fillId="0" borderId="0" applyFill="0" applyBorder="0" applyAlignment="0" applyProtection="0"/>
    <xf numFmtId="44" fontId="2" fillId="0" borderId="0" applyFont="0" applyFill="0" applyBorder="0" applyAlignment="0" applyProtection="0"/>
    <xf numFmtId="166" fontId="24" fillId="0" borderId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center" wrapText="1"/>
    </xf>
    <xf numFmtId="4" fontId="1" fillId="43" borderId="1" xfId="0" applyNumberFormat="1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4" fontId="33" fillId="2" borderId="1" xfId="0" applyNumberFormat="1" applyFont="1" applyFill="1" applyBorder="1" applyAlignment="1">
      <alignment horizontal="center" vertical="center" wrapText="1"/>
    </xf>
    <xf numFmtId="44" fontId="1" fillId="0" borderId="1" xfId="72" applyFont="1" applyBorder="1"/>
    <xf numFmtId="44" fontId="1" fillId="44" borderId="1" xfId="72" applyFont="1" applyFill="1" applyBorder="1"/>
    <xf numFmtId="44" fontId="1" fillId="0" borderId="21" xfId="72" applyFont="1" applyBorder="1"/>
    <xf numFmtId="44" fontId="1" fillId="0" borderId="22" xfId="72" applyFont="1" applyBorder="1"/>
    <xf numFmtId="0" fontId="33" fillId="2" borderId="15" xfId="0" applyFont="1" applyFill="1" applyBorder="1" applyAlignment="1">
      <alignment horizontal="center" vertical="center" wrapText="1"/>
    </xf>
    <xf numFmtId="44" fontId="1" fillId="0" borderId="23" xfId="72" applyFont="1" applyBorder="1"/>
    <xf numFmtId="44" fontId="1" fillId="44" borderId="21" xfId="72" applyFont="1" applyFill="1" applyBorder="1"/>
    <xf numFmtId="44" fontId="1" fillId="44" borderId="15" xfId="72" applyFont="1" applyFill="1" applyBorder="1"/>
    <xf numFmtId="44" fontId="1" fillId="44" borderId="16" xfId="72" applyFont="1" applyFill="1" applyBorder="1"/>
    <xf numFmtId="44" fontId="1" fillId="43" borderId="1" xfId="72" applyFont="1" applyFill="1" applyBorder="1"/>
    <xf numFmtId="0" fontId="35" fillId="0" borderId="0" xfId="0" applyFont="1"/>
    <xf numFmtId="0" fontId="37" fillId="0" borderId="0" xfId="0" applyFont="1" applyFill="1" applyBorder="1" applyAlignment="1">
      <alignment horizontal="left" vertical="center" wrapText="1"/>
    </xf>
    <xf numFmtId="44" fontId="1" fillId="43" borderId="21" xfId="72" applyFont="1" applyFill="1" applyBorder="1"/>
    <xf numFmtId="0" fontId="1" fillId="44" borderId="1" xfId="72" applyNumberFormat="1" applyFont="1" applyFill="1" applyBorder="1"/>
    <xf numFmtId="0" fontId="1" fillId="44" borderId="22" xfId="72" applyNumberFormat="1" applyFont="1" applyFill="1" applyBorder="1"/>
    <xf numFmtId="0" fontId="1" fillId="0" borderId="0" xfId="0" applyFont="1" applyAlignment="1">
      <alignment wrapText="1"/>
    </xf>
    <xf numFmtId="0" fontId="1" fillId="4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44" fontId="1" fillId="0" borderId="0" xfId="72" applyFont="1" applyFill="1" applyBorder="1" applyAlignment="1">
      <alignment horizontal="center"/>
    </xf>
    <xf numFmtId="44" fontId="1" fillId="43" borderId="16" xfId="72" applyFont="1" applyFill="1" applyBorder="1" applyAlignment="1">
      <alignment horizontal="center" vertical="center" wrapText="1"/>
    </xf>
    <xf numFmtId="44" fontId="1" fillId="43" borderId="14" xfId="72" applyFont="1" applyFill="1" applyBorder="1" applyAlignment="1">
      <alignment horizontal="center" vertical="center" wrapText="1"/>
    </xf>
    <xf numFmtId="44" fontId="1" fillId="43" borderId="17" xfId="72" applyFont="1" applyFill="1" applyBorder="1" applyAlignment="1">
      <alignment horizontal="center" vertical="center" wrapText="1"/>
    </xf>
    <xf numFmtId="44" fontId="1" fillId="43" borderId="18" xfId="72" applyFont="1" applyFill="1" applyBorder="1" applyAlignment="1">
      <alignment horizontal="center" vertical="center" wrapText="1"/>
    </xf>
    <xf numFmtId="44" fontId="1" fillId="43" borderId="19" xfId="72" applyFont="1" applyFill="1" applyBorder="1" applyAlignment="1">
      <alignment horizontal="center" vertical="center" wrapText="1"/>
    </xf>
    <xf numFmtId="44" fontId="1" fillId="43" borderId="20" xfId="72" applyFont="1" applyFill="1" applyBorder="1" applyAlignment="1">
      <alignment horizontal="center" vertical="center" wrapText="1"/>
    </xf>
    <xf numFmtId="0" fontId="36" fillId="0" borderId="0" xfId="0" applyNumberFormat="1" applyFont="1" applyAlignment="1">
      <alignment horizontal="center"/>
    </xf>
    <xf numFmtId="44" fontId="1" fillId="0" borderId="16" xfId="72" applyFont="1" applyBorder="1" applyAlignment="1">
      <alignment horizontal="center"/>
    </xf>
    <xf numFmtId="44" fontId="1" fillId="0" borderId="14" xfId="72" applyFont="1" applyBorder="1" applyAlignment="1">
      <alignment horizontal="center"/>
    </xf>
    <xf numFmtId="44" fontId="1" fillId="0" borderId="17" xfId="72" applyFont="1" applyBorder="1" applyAlignment="1">
      <alignment horizontal="center"/>
    </xf>
    <xf numFmtId="44" fontId="1" fillId="0" borderId="18" xfId="72" applyFont="1" applyBorder="1" applyAlignment="1">
      <alignment horizontal="center"/>
    </xf>
    <xf numFmtId="44" fontId="1" fillId="0" borderId="19" xfId="72" applyFont="1" applyBorder="1" applyAlignment="1">
      <alignment horizontal="center"/>
    </xf>
    <xf numFmtId="44" fontId="1" fillId="0" borderId="20" xfId="72" applyFont="1" applyBorder="1" applyAlignment="1">
      <alignment horizontal="center"/>
    </xf>
    <xf numFmtId="44" fontId="36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1" fillId="0" borderId="13" xfId="72" applyFont="1" applyBorder="1" applyAlignment="1">
      <alignment horizontal="center"/>
    </xf>
    <xf numFmtId="44" fontId="1" fillId="0" borderId="2" xfId="72" applyFont="1" applyBorder="1" applyAlignment="1">
      <alignment horizontal="center"/>
    </xf>
    <xf numFmtId="0" fontId="1" fillId="43" borderId="0" xfId="0" applyFont="1" applyFill="1" applyBorder="1" applyAlignment="1">
      <alignment horizontal="center" vertical="center" wrapText="1"/>
    </xf>
    <xf numFmtId="0" fontId="1" fillId="43" borderId="0" xfId="0" applyFont="1" applyFill="1" applyBorder="1" applyAlignment="1">
      <alignment horizontal="left" vertical="center" wrapText="1"/>
    </xf>
    <xf numFmtId="0" fontId="39" fillId="43" borderId="0" xfId="0" applyFont="1" applyFill="1" applyBorder="1" applyAlignment="1">
      <alignment horizontal="center" vertical="center"/>
    </xf>
    <xf numFmtId="0" fontId="1" fillId="43" borderId="0" xfId="0" applyFont="1" applyFill="1" applyBorder="1" applyAlignment="1">
      <alignment horizontal="center" vertical="center"/>
    </xf>
    <xf numFmtId="0" fontId="1" fillId="43" borderId="23" xfId="0" applyFont="1" applyFill="1" applyBorder="1" applyAlignment="1">
      <alignment horizontal="center" vertical="center" wrapText="1"/>
    </xf>
    <xf numFmtId="0" fontId="1" fillId="43" borderId="23" xfId="0" applyFont="1" applyFill="1" applyBorder="1" applyAlignment="1">
      <alignment horizontal="center" vertical="center"/>
    </xf>
    <xf numFmtId="0" fontId="39" fillId="43" borderId="1" xfId="0" applyFont="1" applyFill="1" applyBorder="1" applyAlignment="1">
      <alignment horizontal="center" vertical="center"/>
    </xf>
    <xf numFmtId="0" fontId="39" fillId="43" borderId="24" xfId="0" applyFont="1" applyFill="1" applyBorder="1" applyAlignment="1">
      <alignment horizontal="center" vertical="center"/>
    </xf>
    <xf numFmtId="0" fontId="39" fillId="43" borderId="1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40" fillId="43" borderId="24" xfId="0" applyFont="1" applyFill="1" applyBorder="1" applyAlignment="1">
      <alignment horizontal="center" vertical="center"/>
    </xf>
    <xf numFmtId="0" fontId="40" fillId="43" borderId="1" xfId="0" applyFont="1" applyFill="1" applyBorder="1" applyAlignment="1">
      <alignment horizontal="center" vertical="center"/>
    </xf>
    <xf numFmtId="0" fontId="40" fillId="43" borderId="1" xfId="0" applyFont="1" applyFill="1" applyBorder="1" applyAlignment="1">
      <alignment horizontal="center" vertical="center" wrapText="1"/>
    </xf>
    <xf numFmtId="0" fontId="40" fillId="43" borderId="23" xfId="0" applyFont="1" applyFill="1" applyBorder="1" applyAlignment="1">
      <alignment horizontal="left" vertical="center" wrapText="1"/>
    </xf>
    <xf numFmtId="0" fontId="40" fillId="43" borderId="1" xfId="0" applyFont="1" applyFill="1" applyBorder="1" applyAlignment="1">
      <alignment horizontal="left" vertical="center" wrapText="1"/>
    </xf>
    <xf numFmtId="0" fontId="23" fillId="43" borderId="24" xfId="0" applyFont="1" applyFill="1" applyBorder="1" applyAlignment="1">
      <alignment horizontal="center" vertical="center"/>
    </xf>
    <xf numFmtId="0" fontId="23" fillId="43" borderId="1" xfId="0" applyFont="1" applyFill="1" applyBorder="1" applyAlignment="1">
      <alignment horizontal="center" vertical="center"/>
    </xf>
    <xf numFmtId="0" fontId="40" fillId="43" borderId="0" xfId="0" applyFont="1" applyFill="1" applyBorder="1" applyAlignment="1">
      <alignment horizontal="center" vertical="center"/>
    </xf>
    <xf numFmtId="0" fontId="40" fillId="43" borderId="0" xfId="0" applyFont="1" applyFill="1" applyBorder="1" applyAlignment="1">
      <alignment horizontal="left" vertical="center" wrapText="1"/>
    </xf>
    <xf numFmtId="0" fontId="23" fillId="43" borderId="24" xfId="0" applyFont="1" applyFill="1" applyBorder="1" applyAlignment="1">
      <alignment horizontal="center" vertical="center" wrapText="1"/>
    </xf>
    <xf numFmtId="0" fontId="23" fillId="43" borderId="1" xfId="0" applyFont="1" applyFill="1" applyBorder="1" applyAlignment="1">
      <alignment horizontal="center" vertical="center" wrapText="1"/>
    </xf>
    <xf numFmtId="3" fontId="1" fillId="43" borderId="23" xfId="0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 vertical="center" wrapText="1"/>
    </xf>
    <xf numFmtId="0" fontId="33" fillId="43" borderId="1" xfId="0" applyFont="1" applyFill="1" applyBorder="1" applyAlignment="1">
      <alignment horizontal="center" vertical="center"/>
    </xf>
    <xf numFmtId="0" fontId="41" fillId="43" borderId="1" xfId="0" applyFont="1" applyFill="1" applyBorder="1" applyAlignment="1">
      <alignment horizontal="center" vertical="center"/>
    </xf>
    <xf numFmtId="0" fontId="41" fillId="43" borderId="1" xfId="0" applyFont="1" applyFill="1" applyBorder="1" applyAlignment="1">
      <alignment horizontal="left" vertical="center" wrapText="1"/>
    </xf>
    <xf numFmtId="0" fontId="33" fillId="43" borderId="1" xfId="0" applyFont="1" applyFill="1" applyBorder="1" applyAlignment="1">
      <alignment horizontal="center" vertical="center" wrapText="1"/>
    </xf>
    <xf numFmtId="0" fontId="41" fillId="43" borderId="15" xfId="0" applyFont="1" applyFill="1" applyBorder="1" applyAlignment="1">
      <alignment horizontal="center" vertical="center" wrapText="1"/>
    </xf>
    <xf numFmtId="3" fontId="33" fillId="43" borderId="1" xfId="0" applyNumberFormat="1" applyFont="1" applyFill="1" applyBorder="1" applyAlignment="1">
      <alignment horizontal="center" vertical="center" wrapText="1"/>
    </xf>
    <xf numFmtId="0" fontId="42" fillId="43" borderId="15" xfId="0" applyFont="1" applyFill="1" applyBorder="1" applyAlignment="1">
      <alignment horizontal="center" vertical="center"/>
    </xf>
    <xf numFmtId="0" fontId="33" fillId="43" borderId="0" xfId="0" applyFont="1" applyFill="1" applyBorder="1" applyAlignment="1">
      <alignment horizontal="center" vertical="center"/>
    </xf>
    <xf numFmtId="0" fontId="41" fillId="43" borderId="0" xfId="0" applyFont="1" applyFill="1" applyBorder="1" applyAlignment="1">
      <alignment horizontal="center" vertical="center"/>
    </xf>
    <xf numFmtId="0" fontId="41" fillId="43" borderId="0" xfId="0" applyFont="1" applyFill="1" applyBorder="1" applyAlignment="1">
      <alignment horizontal="left" vertical="center" wrapText="1"/>
    </xf>
    <xf numFmtId="0" fontId="33" fillId="43" borderId="0" xfId="0" applyFont="1" applyFill="1" applyBorder="1" applyAlignment="1">
      <alignment horizontal="center" vertical="center" wrapText="1"/>
    </xf>
    <xf numFmtId="0" fontId="41" fillId="43" borderId="0" xfId="0" applyFont="1" applyFill="1" applyBorder="1" applyAlignment="1">
      <alignment horizontal="center" vertical="center" wrapText="1"/>
    </xf>
    <xf numFmtId="3" fontId="33" fillId="43" borderId="0" xfId="0" applyNumberFormat="1" applyFont="1" applyFill="1" applyBorder="1" applyAlignment="1">
      <alignment horizontal="center" vertical="center" wrapText="1"/>
    </xf>
    <xf numFmtId="0" fontId="1" fillId="43" borderId="0" xfId="0" applyFont="1" applyFill="1" applyBorder="1" applyAlignment="1">
      <alignment horizontal="center" vertical="center" wrapText="1"/>
    </xf>
    <xf numFmtId="0" fontId="1" fillId="43" borderId="13" xfId="0" applyFont="1" applyFill="1" applyBorder="1" applyAlignment="1">
      <alignment horizontal="center" vertical="center" wrapText="1"/>
    </xf>
    <xf numFmtId="0" fontId="22" fillId="43" borderId="1" xfId="0" applyFont="1" applyFill="1" applyBorder="1" applyAlignment="1">
      <alignment horizontal="center" vertical="center"/>
    </xf>
    <xf numFmtId="4" fontId="22" fillId="43" borderId="0" xfId="0" applyNumberFormat="1" applyFont="1" applyFill="1" applyBorder="1" applyAlignment="1">
      <alignment horizontal="center" vertical="center" wrapText="1"/>
    </xf>
    <xf numFmtId="0" fontId="33" fillId="43" borderId="13" xfId="0" applyFont="1" applyFill="1" applyBorder="1" applyAlignment="1">
      <alignment horizontal="center" vertical="center" wrapText="1"/>
    </xf>
  </cellXfs>
  <cellStyles count="74">
    <cellStyle name="20% — akcent 1 2" xfId="2" xr:uid="{00000000-0005-0000-0000-000000000000}"/>
    <cellStyle name="20% — akcent 2 2" xfId="3" xr:uid="{00000000-0005-0000-0000-000001000000}"/>
    <cellStyle name="20% — akcent 3 2" xfId="4" xr:uid="{00000000-0005-0000-0000-000002000000}"/>
    <cellStyle name="20% — akcent 4 2" xfId="5" xr:uid="{00000000-0005-0000-0000-000003000000}"/>
    <cellStyle name="20% — akcent 5 2" xfId="6" xr:uid="{00000000-0005-0000-0000-000004000000}"/>
    <cellStyle name="20% — akcent 6 2" xfId="7" xr:uid="{00000000-0005-0000-0000-000005000000}"/>
    <cellStyle name="40% — akcent 1 2" xfId="8" xr:uid="{00000000-0005-0000-0000-000006000000}"/>
    <cellStyle name="40% — akcent 2 2" xfId="9" xr:uid="{00000000-0005-0000-0000-000007000000}"/>
    <cellStyle name="40% — akcent 3 2" xfId="10" xr:uid="{00000000-0005-0000-0000-000008000000}"/>
    <cellStyle name="40% — akcent 4 2" xfId="11" xr:uid="{00000000-0005-0000-0000-000009000000}"/>
    <cellStyle name="40% — akcent 5 2" xfId="12" xr:uid="{00000000-0005-0000-0000-00000A000000}"/>
    <cellStyle name="40% — akcent 6 2" xfId="13" xr:uid="{00000000-0005-0000-0000-00000B000000}"/>
    <cellStyle name="60% — akcent 1 2" xfId="14" xr:uid="{00000000-0005-0000-0000-00000C000000}"/>
    <cellStyle name="60% — akcent 2 2" xfId="15" xr:uid="{00000000-0005-0000-0000-00000D000000}"/>
    <cellStyle name="60% — akcent 3 2" xfId="16" xr:uid="{00000000-0005-0000-0000-00000E000000}"/>
    <cellStyle name="60% — akcent 4 2" xfId="17" xr:uid="{00000000-0005-0000-0000-00000F000000}"/>
    <cellStyle name="60% — akcent 5 2" xfId="18" xr:uid="{00000000-0005-0000-0000-000010000000}"/>
    <cellStyle name="60% — akcent 6 2" xfId="19" xr:uid="{00000000-0005-0000-0000-000011000000}"/>
    <cellStyle name="Akcent 1 2" xfId="20" xr:uid="{00000000-0005-0000-0000-000012000000}"/>
    <cellStyle name="Akcent 1 2 2" xfId="46" xr:uid="{5269281F-B5D6-40B5-B098-188B610E4669}"/>
    <cellStyle name="Akcent 2 2" xfId="21" xr:uid="{00000000-0005-0000-0000-000013000000}"/>
    <cellStyle name="Akcent 2 2 2" xfId="47" xr:uid="{B559E69D-801D-4BCB-B2DF-88C010B98F5C}"/>
    <cellStyle name="Akcent 3 2" xfId="22" xr:uid="{00000000-0005-0000-0000-000014000000}"/>
    <cellStyle name="Akcent 3 2 2" xfId="48" xr:uid="{7E2B6466-6EF3-44A8-A5D0-934D8A094A0A}"/>
    <cellStyle name="Akcent 4 2" xfId="23" xr:uid="{00000000-0005-0000-0000-000015000000}"/>
    <cellStyle name="Akcent 4 2 2" xfId="49" xr:uid="{D83998DE-8C5A-4265-98BC-445F14ECF2E0}"/>
    <cellStyle name="Akcent 5 2" xfId="24" xr:uid="{00000000-0005-0000-0000-000016000000}"/>
    <cellStyle name="Akcent 5 2 2" xfId="50" xr:uid="{0D2E6571-EF7C-4380-9979-0AF08DBFD4E2}"/>
    <cellStyle name="Akcent 6 2" xfId="25" xr:uid="{00000000-0005-0000-0000-000017000000}"/>
    <cellStyle name="Akcent 6 2 2" xfId="51" xr:uid="{2983D95C-4251-4488-8BF4-2897E4248A6C}"/>
    <cellStyle name="Dane wejściowe 2" xfId="26" xr:uid="{00000000-0005-0000-0000-000018000000}"/>
    <cellStyle name="Dane wejściowe 2 2" xfId="52" xr:uid="{28F7F6F3-F516-49DB-AD41-3BEE10650C3B}"/>
    <cellStyle name="Dane wyjściowe 2" xfId="27" xr:uid="{00000000-0005-0000-0000-000019000000}"/>
    <cellStyle name="Dane wyjściowe 2 2" xfId="53" xr:uid="{C4FC0777-C4E2-4B89-B7D4-AC270CFA59C6}"/>
    <cellStyle name="Dobry 2" xfId="28" xr:uid="{00000000-0005-0000-0000-00001A000000}"/>
    <cellStyle name="Excel Built-in Normal" xfId="54" xr:uid="{4660C197-FE30-458E-89AA-2DBE9B8C5E5E}"/>
    <cellStyle name="Komórka połączona 2" xfId="29" xr:uid="{00000000-0005-0000-0000-00001B000000}"/>
    <cellStyle name="Komórka zaznaczona 2" xfId="30" xr:uid="{00000000-0005-0000-0000-00001C000000}"/>
    <cellStyle name="Komórka zaznaczona 2 2" xfId="55" xr:uid="{382244B9-189D-4096-9245-D718F636D0E9}"/>
    <cellStyle name="Nagłówek 1 2" xfId="31" xr:uid="{00000000-0005-0000-0000-00001D000000}"/>
    <cellStyle name="Nagłówek 2 2" xfId="32" xr:uid="{00000000-0005-0000-0000-00001E000000}"/>
    <cellStyle name="Nagłówek 3 2" xfId="33" xr:uid="{00000000-0005-0000-0000-00001F000000}"/>
    <cellStyle name="Nagłówek 4 2" xfId="34" xr:uid="{00000000-0005-0000-0000-000020000000}"/>
    <cellStyle name="Neutralny 2" xfId="35" xr:uid="{00000000-0005-0000-0000-000021000000}"/>
    <cellStyle name="Normalny" xfId="0" builtinId="0"/>
    <cellStyle name="Normalny 2" xfId="1" xr:uid="{00000000-0005-0000-0000-000023000000}"/>
    <cellStyle name="Normalny 2 2" xfId="56" xr:uid="{A0BCCE33-2184-4235-98B9-476BA343A96B}"/>
    <cellStyle name="Normalny 3" xfId="57" xr:uid="{A99F6E0D-5D66-4DFC-986A-B1E9F056F259}"/>
    <cellStyle name="Obliczenia 2" xfId="36" xr:uid="{00000000-0005-0000-0000-000024000000}"/>
    <cellStyle name="Obliczenia 2 2" xfId="58" xr:uid="{8961E5E0-B644-4FC8-B1A5-9F6C90AA0F5D}"/>
    <cellStyle name="Styl 1" xfId="59" xr:uid="{8E37E6A2-8155-4D17-8A31-952C69A8F61E}"/>
    <cellStyle name="Styl 1 2" xfId="60" xr:uid="{5380BF26-857A-4F04-A4D6-8B33FF48BEC8}"/>
    <cellStyle name="Styl 2" xfId="61" xr:uid="{A3931350-1228-44E1-9E37-73B0B1EB79F8}"/>
    <cellStyle name="Styl 3" xfId="62" xr:uid="{6129B16C-64BC-4F48-90AD-C718EC16E5BB}"/>
    <cellStyle name="Styl 3 2" xfId="63" xr:uid="{FAB9F725-1056-4F24-85B8-579EBFC2D0B7}"/>
    <cellStyle name="Styl 4" xfId="64" xr:uid="{02739CF3-61E3-4F96-A4F2-9A6922074FEF}"/>
    <cellStyle name="Styl 5" xfId="65" xr:uid="{8A81E5F4-67C0-4B6D-B17C-C168BE467A85}"/>
    <cellStyle name="Styl 6" xfId="66" xr:uid="{DA2F8FD1-19D2-4179-B932-9EC755577F80}"/>
    <cellStyle name="Styl 6 2" xfId="67" xr:uid="{761B224B-44A5-4204-A259-209BAD563D4A}"/>
    <cellStyle name="Styl 6 3" xfId="68" xr:uid="{A9FEF3C9-CAB5-40CA-A891-A0C8DDB7C2A4}"/>
    <cellStyle name="Styl 7" xfId="69" xr:uid="{EB8C8F16-3873-4D73-B13D-E6882EF5AB9E}"/>
    <cellStyle name="Suma 2" xfId="37" xr:uid="{00000000-0005-0000-0000-000025000000}"/>
    <cellStyle name="Tekst objaśnienia 2" xfId="38" xr:uid="{00000000-0005-0000-0000-000026000000}"/>
    <cellStyle name="Tekst ostrzeżenia 2" xfId="39" xr:uid="{00000000-0005-0000-0000-000027000000}"/>
    <cellStyle name="Tytuł 2" xfId="40" xr:uid="{00000000-0005-0000-0000-000028000000}"/>
    <cellStyle name="Uwaga 2" xfId="41" xr:uid="{00000000-0005-0000-0000-000029000000}"/>
    <cellStyle name="Uwaga 2 2" xfId="70" xr:uid="{F6D6AD67-1476-4BC2-BBD9-F4884B36AE92}"/>
    <cellStyle name="Walutowy" xfId="72" builtinId="4"/>
    <cellStyle name="Walutowy 2" xfId="43" xr:uid="{00000000-0005-0000-0000-00002A000000}"/>
    <cellStyle name="Walutowy 2 2" xfId="44" xr:uid="{00000000-0005-0000-0000-000058000000}"/>
    <cellStyle name="Walutowy 2 3" xfId="71" xr:uid="{207FAA77-1EA3-41E4-A434-C069575FD951}"/>
    <cellStyle name="Walutowy 2 4" xfId="73" xr:uid="{D222091E-11CB-48B5-90E5-68A4EEA8704A}"/>
    <cellStyle name="Walutowy 3" xfId="45" xr:uid="{00000000-0005-0000-0000-00005B000000}"/>
    <cellStyle name="Zły 2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="70" zoomScaleNormal="70" zoomScalePageLayoutView="73" workbookViewId="0">
      <selection activeCell="A2" sqref="A2:J2"/>
    </sheetView>
  </sheetViews>
  <sheetFormatPr defaultRowHeight="29.1" customHeight="1"/>
  <cols>
    <col min="1" max="1" width="4.28515625" style="1" customWidth="1"/>
    <col min="2" max="2" width="14.85546875" style="1" customWidth="1"/>
    <col min="3" max="3" width="51.7109375" style="39" customWidth="1"/>
    <col min="4" max="4" width="21.42578125" style="36" customWidth="1"/>
    <col min="5" max="5" width="20.7109375" style="36" customWidth="1"/>
    <col min="6" max="6" width="15.42578125" style="1" customWidth="1"/>
    <col min="7" max="7" width="11.85546875" style="2" customWidth="1"/>
    <col min="8" max="8" width="9.140625" style="1" customWidth="1"/>
    <col min="9" max="9" width="16.42578125" style="1" customWidth="1"/>
    <col min="10" max="10" width="16.85546875" style="1" customWidth="1"/>
    <col min="11" max="228" width="9.140625" style="1"/>
    <col min="229" max="229" width="3.42578125" style="1" customWidth="1"/>
    <col min="230" max="230" width="49.42578125" style="1" customWidth="1"/>
    <col min="231" max="231" width="24.28515625" style="1" customWidth="1"/>
    <col min="232" max="232" width="21.5703125" style="1" customWidth="1"/>
    <col min="233" max="233" width="5.28515625" style="1" customWidth="1"/>
    <col min="234" max="234" width="10.7109375" style="1" customWidth="1"/>
    <col min="235" max="235" width="13.5703125" style="1" customWidth="1"/>
    <col min="236" max="236" width="17" style="1" customWidth="1"/>
    <col min="237" max="237" width="8.85546875" style="1" customWidth="1"/>
    <col min="238" max="238" width="15.5703125" style="1" customWidth="1"/>
    <col min="239" max="239" width="16.85546875" style="1" customWidth="1"/>
    <col min="240" max="484" width="9.140625" style="1"/>
    <col min="485" max="485" width="3.42578125" style="1" customWidth="1"/>
    <col min="486" max="486" width="49.42578125" style="1" customWidth="1"/>
    <col min="487" max="487" width="24.28515625" style="1" customWidth="1"/>
    <col min="488" max="488" width="21.5703125" style="1" customWidth="1"/>
    <col min="489" max="489" width="5.28515625" style="1" customWidth="1"/>
    <col min="490" max="490" width="10.7109375" style="1" customWidth="1"/>
    <col min="491" max="491" width="13.5703125" style="1" customWidth="1"/>
    <col min="492" max="492" width="17" style="1" customWidth="1"/>
    <col min="493" max="493" width="8.85546875" style="1" customWidth="1"/>
    <col min="494" max="494" width="15.5703125" style="1" customWidth="1"/>
    <col min="495" max="495" width="16.85546875" style="1" customWidth="1"/>
    <col min="496" max="740" width="9.140625" style="1"/>
    <col min="741" max="741" width="3.42578125" style="1" customWidth="1"/>
    <col min="742" max="742" width="49.42578125" style="1" customWidth="1"/>
    <col min="743" max="743" width="24.28515625" style="1" customWidth="1"/>
    <col min="744" max="744" width="21.5703125" style="1" customWidth="1"/>
    <col min="745" max="745" width="5.28515625" style="1" customWidth="1"/>
    <col min="746" max="746" width="10.7109375" style="1" customWidth="1"/>
    <col min="747" max="747" width="13.5703125" style="1" customWidth="1"/>
    <col min="748" max="748" width="17" style="1" customWidth="1"/>
    <col min="749" max="749" width="8.85546875" style="1" customWidth="1"/>
    <col min="750" max="750" width="15.5703125" style="1" customWidth="1"/>
    <col min="751" max="751" width="16.85546875" style="1" customWidth="1"/>
    <col min="752" max="996" width="9.140625" style="1"/>
    <col min="997" max="997" width="3.42578125" style="1" customWidth="1"/>
    <col min="998" max="998" width="49.42578125" style="1" customWidth="1"/>
    <col min="999" max="999" width="24.28515625" style="1" customWidth="1"/>
    <col min="1000" max="1000" width="21.5703125" style="1" customWidth="1"/>
    <col min="1001" max="1001" width="5.28515625" style="1" customWidth="1"/>
    <col min="1002" max="1002" width="10.7109375" style="1" customWidth="1"/>
    <col min="1003" max="1003" width="13.5703125" style="1" customWidth="1"/>
    <col min="1004" max="1004" width="17" style="1" customWidth="1"/>
    <col min="1005" max="1005" width="8.85546875" style="1" customWidth="1"/>
    <col min="1006" max="1006" width="15.5703125" style="1" customWidth="1"/>
    <col min="1007" max="1007" width="16.85546875" style="1" customWidth="1"/>
    <col min="1008" max="1252" width="9.140625" style="1"/>
    <col min="1253" max="1253" width="3.42578125" style="1" customWidth="1"/>
    <col min="1254" max="1254" width="49.42578125" style="1" customWidth="1"/>
    <col min="1255" max="1255" width="24.28515625" style="1" customWidth="1"/>
    <col min="1256" max="1256" width="21.5703125" style="1" customWidth="1"/>
    <col min="1257" max="1257" width="5.28515625" style="1" customWidth="1"/>
    <col min="1258" max="1258" width="10.7109375" style="1" customWidth="1"/>
    <col min="1259" max="1259" width="13.5703125" style="1" customWidth="1"/>
    <col min="1260" max="1260" width="17" style="1" customWidth="1"/>
    <col min="1261" max="1261" width="8.85546875" style="1" customWidth="1"/>
    <col min="1262" max="1262" width="15.5703125" style="1" customWidth="1"/>
    <col min="1263" max="1263" width="16.85546875" style="1" customWidth="1"/>
    <col min="1264" max="1508" width="9.140625" style="1"/>
    <col min="1509" max="1509" width="3.42578125" style="1" customWidth="1"/>
    <col min="1510" max="1510" width="49.42578125" style="1" customWidth="1"/>
    <col min="1511" max="1511" width="24.28515625" style="1" customWidth="1"/>
    <col min="1512" max="1512" width="21.5703125" style="1" customWidth="1"/>
    <col min="1513" max="1513" width="5.28515625" style="1" customWidth="1"/>
    <col min="1514" max="1514" width="10.7109375" style="1" customWidth="1"/>
    <col min="1515" max="1515" width="13.5703125" style="1" customWidth="1"/>
    <col min="1516" max="1516" width="17" style="1" customWidth="1"/>
    <col min="1517" max="1517" width="8.85546875" style="1" customWidth="1"/>
    <col min="1518" max="1518" width="15.5703125" style="1" customWidth="1"/>
    <col min="1519" max="1519" width="16.85546875" style="1" customWidth="1"/>
    <col min="1520" max="1764" width="9.140625" style="1"/>
    <col min="1765" max="1765" width="3.42578125" style="1" customWidth="1"/>
    <col min="1766" max="1766" width="49.42578125" style="1" customWidth="1"/>
    <col min="1767" max="1767" width="24.28515625" style="1" customWidth="1"/>
    <col min="1768" max="1768" width="21.5703125" style="1" customWidth="1"/>
    <col min="1769" max="1769" width="5.28515625" style="1" customWidth="1"/>
    <col min="1770" max="1770" width="10.7109375" style="1" customWidth="1"/>
    <col min="1771" max="1771" width="13.5703125" style="1" customWidth="1"/>
    <col min="1772" max="1772" width="17" style="1" customWidth="1"/>
    <col min="1773" max="1773" width="8.85546875" style="1" customWidth="1"/>
    <col min="1774" max="1774" width="15.5703125" style="1" customWidth="1"/>
    <col min="1775" max="1775" width="16.85546875" style="1" customWidth="1"/>
    <col min="1776" max="2020" width="9.140625" style="1"/>
    <col min="2021" max="2021" width="3.42578125" style="1" customWidth="1"/>
    <col min="2022" max="2022" width="49.42578125" style="1" customWidth="1"/>
    <col min="2023" max="2023" width="24.28515625" style="1" customWidth="1"/>
    <col min="2024" max="2024" width="21.5703125" style="1" customWidth="1"/>
    <col min="2025" max="2025" width="5.28515625" style="1" customWidth="1"/>
    <col min="2026" max="2026" width="10.7109375" style="1" customWidth="1"/>
    <col min="2027" max="2027" width="13.5703125" style="1" customWidth="1"/>
    <col min="2028" max="2028" width="17" style="1" customWidth="1"/>
    <col min="2029" max="2029" width="8.85546875" style="1" customWidth="1"/>
    <col min="2030" max="2030" width="15.5703125" style="1" customWidth="1"/>
    <col min="2031" max="2031" width="16.85546875" style="1" customWidth="1"/>
    <col min="2032" max="2276" width="9.140625" style="1"/>
    <col min="2277" max="2277" width="3.42578125" style="1" customWidth="1"/>
    <col min="2278" max="2278" width="49.42578125" style="1" customWidth="1"/>
    <col min="2279" max="2279" width="24.28515625" style="1" customWidth="1"/>
    <col min="2280" max="2280" width="21.5703125" style="1" customWidth="1"/>
    <col min="2281" max="2281" width="5.28515625" style="1" customWidth="1"/>
    <col min="2282" max="2282" width="10.7109375" style="1" customWidth="1"/>
    <col min="2283" max="2283" width="13.5703125" style="1" customWidth="1"/>
    <col min="2284" max="2284" width="17" style="1" customWidth="1"/>
    <col min="2285" max="2285" width="8.85546875" style="1" customWidth="1"/>
    <col min="2286" max="2286" width="15.5703125" style="1" customWidth="1"/>
    <col min="2287" max="2287" width="16.85546875" style="1" customWidth="1"/>
    <col min="2288" max="2532" width="9.140625" style="1"/>
    <col min="2533" max="2533" width="3.42578125" style="1" customWidth="1"/>
    <col min="2534" max="2534" width="49.42578125" style="1" customWidth="1"/>
    <col min="2535" max="2535" width="24.28515625" style="1" customWidth="1"/>
    <col min="2536" max="2536" width="21.5703125" style="1" customWidth="1"/>
    <col min="2537" max="2537" width="5.28515625" style="1" customWidth="1"/>
    <col min="2538" max="2538" width="10.7109375" style="1" customWidth="1"/>
    <col min="2539" max="2539" width="13.5703125" style="1" customWidth="1"/>
    <col min="2540" max="2540" width="17" style="1" customWidth="1"/>
    <col min="2541" max="2541" width="8.85546875" style="1" customWidth="1"/>
    <col min="2542" max="2542" width="15.5703125" style="1" customWidth="1"/>
    <col min="2543" max="2543" width="16.85546875" style="1" customWidth="1"/>
    <col min="2544" max="2788" width="9.140625" style="1"/>
    <col min="2789" max="2789" width="3.42578125" style="1" customWidth="1"/>
    <col min="2790" max="2790" width="49.42578125" style="1" customWidth="1"/>
    <col min="2791" max="2791" width="24.28515625" style="1" customWidth="1"/>
    <col min="2792" max="2792" width="21.5703125" style="1" customWidth="1"/>
    <col min="2793" max="2793" width="5.28515625" style="1" customWidth="1"/>
    <col min="2794" max="2794" width="10.7109375" style="1" customWidth="1"/>
    <col min="2795" max="2795" width="13.5703125" style="1" customWidth="1"/>
    <col min="2796" max="2796" width="17" style="1" customWidth="1"/>
    <col min="2797" max="2797" width="8.85546875" style="1" customWidth="1"/>
    <col min="2798" max="2798" width="15.5703125" style="1" customWidth="1"/>
    <col min="2799" max="2799" width="16.85546875" style="1" customWidth="1"/>
    <col min="2800" max="3044" width="9.140625" style="1"/>
    <col min="3045" max="3045" width="3.42578125" style="1" customWidth="1"/>
    <col min="3046" max="3046" width="49.42578125" style="1" customWidth="1"/>
    <col min="3047" max="3047" width="24.28515625" style="1" customWidth="1"/>
    <col min="3048" max="3048" width="21.5703125" style="1" customWidth="1"/>
    <col min="3049" max="3049" width="5.28515625" style="1" customWidth="1"/>
    <col min="3050" max="3050" width="10.7109375" style="1" customWidth="1"/>
    <col min="3051" max="3051" width="13.5703125" style="1" customWidth="1"/>
    <col min="3052" max="3052" width="17" style="1" customWidth="1"/>
    <col min="3053" max="3053" width="8.85546875" style="1" customWidth="1"/>
    <col min="3054" max="3054" width="15.5703125" style="1" customWidth="1"/>
    <col min="3055" max="3055" width="16.85546875" style="1" customWidth="1"/>
    <col min="3056" max="3300" width="9.140625" style="1"/>
    <col min="3301" max="3301" width="3.42578125" style="1" customWidth="1"/>
    <col min="3302" max="3302" width="49.42578125" style="1" customWidth="1"/>
    <col min="3303" max="3303" width="24.28515625" style="1" customWidth="1"/>
    <col min="3304" max="3304" width="21.5703125" style="1" customWidth="1"/>
    <col min="3305" max="3305" width="5.28515625" style="1" customWidth="1"/>
    <col min="3306" max="3306" width="10.7109375" style="1" customWidth="1"/>
    <col min="3307" max="3307" width="13.5703125" style="1" customWidth="1"/>
    <col min="3308" max="3308" width="17" style="1" customWidth="1"/>
    <col min="3309" max="3309" width="8.85546875" style="1" customWidth="1"/>
    <col min="3310" max="3310" width="15.5703125" style="1" customWidth="1"/>
    <col min="3311" max="3311" width="16.85546875" style="1" customWidth="1"/>
    <col min="3312" max="3556" width="9.140625" style="1"/>
    <col min="3557" max="3557" width="3.42578125" style="1" customWidth="1"/>
    <col min="3558" max="3558" width="49.42578125" style="1" customWidth="1"/>
    <col min="3559" max="3559" width="24.28515625" style="1" customWidth="1"/>
    <col min="3560" max="3560" width="21.5703125" style="1" customWidth="1"/>
    <col min="3561" max="3561" width="5.28515625" style="1" customWidth="1"/>
    <col min="3562" max="3562" width="10.7109375" style="1" customWidth="1"/>
    <col min="3563" max="3563" width="13.5703125" style="1" customWidth="1"/>
    <col min="3564" max="3564" width="17" style="1" customWidth="1"/>
    <col min="3565" max="3565" width="8.85546875" style="1" customWidth="1"/>
    <col min="3566" max="3566" width="15.5703125" style="1" customWidth="1"/>
    <col min="3567" max="3567" width="16.85546875" style="1" customWidth="1"/>
    <col min="3568" max="3812" width="9.140625" style="1"/>
    <col min="3813" max="3813" width="3.42578125" style="1" customWidth="1"/>
    <col min="3814" max="3814" width="49.42578125" style="1" customWidth="1"/>
    <col min="3815" max="3815" width="24.28515625" style="1" customWidth="1"/>
    <col min="3816" max="3816" width="21.5703125" style="1" customWidth="1"/>
    <col min="3817" max="3817" width="5.28515625" style="1" customWidth="1"/>
    <col min="3818" max="3818" width="10.7109375" style="1" customWidth="1"/>
    <col min="3819" max="3819" width="13.5703125" style="1" customWidth="1"/>
    <col min="3820" max="3820" width="17" style="1" customWidth="1"/>
    <col min="3821" max="3821" width="8.85546875" style="1" customWidth="1"/>
    <col min="3822" max="3822" width="15.5703125" style="1" customWidth="1"/>
    <col min="3823" max="3823" width="16.85546875" style="1" customWidth="1"/>
    <col min="3824" max="4068" width="9.140625" style="1"/>
    <col min="4069" max="4069" width="3.42578125" style="1" customWidth="1"/>
    <col min="4070" max="4070" width="49.42578125" style="1" customWidth="1"/>
    <col min="4071" max="4071" width="24.28515625" style="1" customWidth="1"/>
    <col min="4072" max="4072" width="21.5703125" style="1" customWidth="1"/>
    <col min="4073" max="4073" width="5.28515625" style="1" customWidth="1"/>
    <col min="4074" max="4074" width="10.7109375" style="1" customWidth="1"/>
    <col min="4075" max="4075" width="13.5703125" style="1" customWidth="1"/>
    <col min="4076" max="4076" width="17" style="1" customWidth="1"/>
    <col min="4077" max="4077" width="8.85546875" style="1" customWidth="1"/>
    <col min="4078" max="4078" width="15.5703125" style="1" customWidth="1"/>
    <col min="4079" max="4079" width="16.85546875" style="1" customWidth="1"/>
    <col min="4080" max="4324" width="9.140625" style="1"/>
    <col min="4325" max="4325" width="3.42578125" style="1" customWidth="1"/>
    <col min="4326" max="4326" width="49.42578125" style="1" customWidth="1"/>
    <col min="4327" max="4327" width="24.28515625" style="1" customWidth="1"/>
    <col min="4328" max="4328" width="21.5703125" style="1" customWidth="1"/>
    <col min="4329" max="4329" width="5.28515625" style="1" customWidth="1"/>
    <col min="4330" max="4330" width="10.7109375" style="1" customWidth="1"/>
    <col min="4331" max="4331" width="13.5703125" style="1" customWidth="1"/>
    <col min="4332" max="4332" width="17" style="1" customWidth="1"/>
    <col min="4333" max="4333" width="8.85546875" style="1" customWidth="1"/>
    <col min="4334" max="4334" width="15.5703125" style="1" customWidth="1"/>
    <col min="4335" max="4335" width="16.85546875" style="1" customWidth="1"/>
    <col min="4336" max="4580" width="9.140625" style="1"/>
    <col min="4581" max="4581" width="3.42578125" style="1" customWidth="1"/>
    <col min="4582" max="4582" width="49.42578125" style="1" customWidth="1"/>
    <col min="4583" max="4583" width="24.28515625" style="1" customWidth="1"/>
    <col min="4584" max="4584" width="21.5703125" style="1" customWidth="1"/>
    <col min="4585" max="4585" width="5.28515625" style="1" customWidth="1"/>
    <col min="4586" max="4586" width="10.7109375" style="1" customWidth="1"/>
    <col min="4587" max="4587" width="13.5703125" style="1" customWidth="1"/>
    <col min="4588" max="4588" width="17" style="1" customWidth="1"/>
    <col min="4589" max="4589" width="8.85546875" style="1" customWidth="1"/>
    <col min="4590" max="4590" width="15.5703125" style="1" customWidth="1"/>
    <col min="4591" max="4591" width="16.85546875" style="1" customWidth="1"/>
    <col min="4592" max="4836" width="9.140625" style="1"/>
    <col min="4837" max="4837" width="3.42578125" style="1" customWidth="1"/>
    <col min="4838" max="4838" width="49.42578125" style="1" customWidth="1"/>
    <col min="4839" max="4839" width="24.28515625" style="1" customWidth="1"/>
    <col min="4840" max="4840" width="21.5703125" style="1" customWidth="1"/>
    <col min="4841" max="4841" width="5.28515625" style="1" customWidth="1"/>
    <col min="4842" max="4842" width="10.7109375" style="1" customWidth="1"/>
    <col min="4843" max="4843" width="13.5703125" style="1" customWidth="1"/>
    <col min="4844" max="4844" width="17" style="1" customWidth="1"/>
    <col min="4845" max="4845" width="8.85546875" style="1" customWidth="1"/>
    <col min="4846" max="4846" width="15.5703125" style="1" customWidth="1"/>
    <col min="4847" max="4847" width="16.85546875" style="1" customWidth="1"/>
    <col min="4848" max="5092" width="9.140625" style="1"/>
    <col min="5093" max="5093" width="3.42578125" style="1" customWidth="1"/>
    <col min="5094" max="5094" width="49.42578125" style="1" customWidth="1"/>
    <col min="5095" max="5095" width="24.28515625" style="1" customWidth="1"/>
    <col min="5096" max="5096" width="21.5703125" style="1" customWidth="1"/>
    <col min="5097" max="5097" width="5.28515625" style="1" customWidth="1"/>
    <col min="5098" max="5098" width="10.7109375" style="1" customWidth="1"/>
    <col min="5099" max="5099" width="13.5703125" style="1" customWidth="1"/>
    <col min="5100" max="5100" width="17" style="1" customWidth="1"/>
    <col min="5101" max="5101" width="8.85546875" style="1" customWidth="1"/>
    <col min="5102" max="5102" width="15.5703125" style="1" customWidth="1"/>
    <col min="5103" max="5103" width="16.85546875" style="1" customWidth="1"/>
    <col min="5104" max="5348" width="9.140625" style="1"/>
    <col min="5349" max="5349" width="3.42578125" style="1" customWidth="1"/>
    <col min="5350" max="5350" width="49.42578125" style="1" customWidth="1"/>
    <col min="5351" max="5351" width="24.28515625" style="1" customWidth="1"/>
    <col min="5352" max="5352" width="21.5703125" style="1" customWidth="1"/>
    <col min="5353" max="5353" width="5.28515625" style="1" customWidth="1"/>
    <col min="5354" max="5354" width="10.7109375" style="1" customWidth="1"/>
    <col min="5355" max="5355" width="13.5703125" style="1" customWidth="1"/>
    <col min="5356" max="5356" width="17" style="1" customWidth="1"/>
    <col min="5357" max="5357" width="8.85546875" style="1" customWidth="1"/>
    <col min="5358" max="5358" width="15.5703125" style="1" customWidth="1"/>
    <col min="5359" max="5359" width="16.85546875" style="1" customWidth="1"/>
    <col min="5360" max="5604" width="9.140625" style="1"/>
    <col min="5605" max="5605" width="3.42578125" style="1" customWidth="1"/>
    <col min="5606" max="5606" width="49.42578125" style="1" customWidth="1"/>
    <col min="5607" max="5607" width="24.28515625" style="1" customWidth="1"/>
    <col min="5608" max="5608" width="21.5703125" style="1" customWidth="1"/>
    <col min="5609" max="5609" width="5.28515625" style="1" customWidth="1"/>
    <col min="5610" max="5610" width="10.7109375" style="1" customWidth="1"/>
    <col min="5611" max="5611" width="13.5703125" style="1" customWidth="1"/>
    <col min="5612" max="5612" width="17" style="1" customWidth="1"/>
    <col min="5613" max="5613" width="8.85546875" style="1" customWidth="1"/>
    <col min="5614" max="5614" width="15.5703125" style="1" customWidth="1"/>
    <col min="5615" max="5615" width="16.85546875" style="1" customWidth="1"/>
    <col min="5616" max="5860" width="9.140625" style="1"/>
    <col min="5861" max="5861" width="3.42578125" style="1" customWidth="1"/>
    <col min="5862" max="5862" width="49.42578125" style="1" customWidth="1"/>
    <col min="5863" max="5863" width="24.28515625" style="1" customWidth="1"/>
    <col min="5864" max="5864" width="21.5703125" style="1" customWidth="1"/>
    <col min="5865" max="5865" width="5.28515625" style="1" customWidth="1"/>
    <col min="5866" max="5866" width="10.7109375" style="1" customWidth="1"/>
    <col min="5867" max="5867" width="13.5703125" style="1" customWidth="1"/>
    <col min="5868" max="5868" width="17" style="1" customWidth="1"/>
    <col min="5869" max="5869" width="8.85546875" style="1" customWidth="1"/>
    <col min="5870" max="5870" width="15.5703125" style="1" customWidth="1"/>
    <col min="5871" max="5871" width="16.85546875" style="1" customWidth="1"/>
    <col min="5872" max="6116" width="9.140625" style="1"/>
    <col min="6117" max="6117" width="3.42578125" style="1" customWidth="1"/>
    <col min="6118" max="6118" width="49.42578125" style="1" customWidth="1"/>
    <col min="6119" max="6119" width="24.28515625" style="1" customWidth="1"/>
    <col min="6120" max="6120" width="21.5703125" style="1" customWidth="1"/>
    <col min="6121" max="6121" width="5.28515625" style="1" customWidth="1"/>
    <col min="6122" max="6122" width="10.7109375" style="1" customWidth="1"/>
    <col min="6123" max="6123" width="13.5703125" style="1" customWidth="1"/>
    <col min="6124" max="6124" width="17" style="1" customWidth="1"/>
    <col min="6125" max="6125" width="8.85546875" style="1" customWidth="1"/>
    <col min="6126" max="6126" width="15.5703125" style="1" customWidth="1"/>
    <col min="6127" max="6127" width="16.85546875" style="1" customWidth="1"/>
    <col min="6128" max="6372" width="9.140625" style="1"/>
    <col min="6373" max="6373" width="3.42578125" style="1" customWidth="1"/>
    <col min="6374" max="6374" width="49.42578125" style="1" customWidth="1"/>
    <col min="6375" max="6375" width="24.28515625" style="1" customWidth="1"/>
    <col min="6376" max="6376" width="21.5703125" style="1" customWidth="1"/>
    <col min="6377" max="6377" width="5.28515625" style="1" customWidth="1"/>
    <col min="6378" max="6378" width="10.7109375" style="1" customWidth="1"/>
    <col min="6379" max="6379" width="13.5703125" style="1" customWidth="1"/>
    <col min="6380" max="6380" width="17" style="1" customWidth="1"/>
    <col min="6381" max="6381" width="8.85546875" style="1" customWidth="1"/>
    <col min="6382" max="6382" width="15.5703125" style="1" customWidth="1"/>
    <col min="6383" max="6383" width="16.85546875" style="1" customWidth="1"/>
    <col min="6384" max="6628" width="9.140625" style="1"/>
    <col min="6629" max="6629" width="3.42578125" style="1" customWidth="1"/>
    <col min="6630" max="6630" width="49.42578125" style="1" customWidth="1"/>
    <col min="6631" max="6631" width="24.28515625" style="1" customWidth="1"/>
    <col min="6632" max="6632" width="21.5703125" style="1" customWidth="1"/>
    <col min="6633" max="6633" width="5.28515625" style="1" customWidth="1"/>
    <col min="6634" max="6634" width="10.7109375" style="1" customWidth="1"/>
    <col min="6635" max="6635" width="13.5703125" style="1" customWidth="1"/>
    <col min="6636" max="6636" width="17" style="1" customWidth="1"/>
    <col min="6637" max="6637" width="8.85546875" style="1" customWidth="1"/>
    <col min="6638" max="6638" width="15.5703125" style="1" customWidth="1"/>
    <col min="6639" max="6639" width="16.85546875" style="1" customWidth="1"/>
    <col min="6640" max="6884" width="9.140625" style="1"/>
    <col min="6885" max="6885" width="3.42578125" style="1" customWidth="1"/>
    <col min="6886" max="6886" width="49.42578125" style="1" customWidth="1"/>
    <col min="6887" max="6887" width="24.28515625" style="1" customWidth="1"/>
    <col min="6888" max="6888" width="21.5703125" style="1" customWidth="1"/>
    <col min="6889" max="6889" width="5.28515625" style="1" customWidth="1"/>
    <col min="6890" max="6890" width="10.7109375" style="1" customWidth="1"/>
    <col min="6891" max="6891" width="13.5703125" style="1" customWidth="1"/>
    <col min="6892" max="6892" width="17" style="1" customWidth="1"/>
    <col min="6893" max="6893" width="8.85546875" style="1" customWidth="1"/>
    <col min="6894" max="6894" width="15.5703125" style="1" customWidth="1"/>
    <col min="6895" max="6895" width="16.85546875" style="1" customWidth="1"/>
    <col min="6896" max="7140" width="9.140625" style="1"/>
    <col min="7141" max="7141" width="3.42578125" style="1" customWidth="1"/>
    <col min="7142" max="7142" width="49.42578125" style="1" customWidth="1"/>
    <col min="7143" max="7143" width="24.28515625" style="1" customWidth="1"/>
    <col min="7144" max="7144" width="21.5703125" style="1" customWidth="1"/>
    <col min="7145" max="7145" width="5.28515625" style="1" customWidth="1"/>
    <col min="7146" max="7146" width="10.7109375" style="1" customWidth="1"/>
    <col min="7147" max="7147" width="13.5703125" style="1" customWidth="1"/>
    <col min="7148" max="7148" width="17" style="1" customWidth="1"/>
    <col min="7149" max="7149" width="8.85546875" style="1" customWidth="1"/>
    <col min="7150" max="7150" width="15.5703125" style="1" customWidth="1"/>
    <col min="7151" max="7151" width="16.85546875" style="1" customWidth="1"/>
    <col min="7152" max="7396" width="9.140625" style="1"/>
    <col min="7397" max="7397" width="3.42578125" style="1" customWidth="1"/>
    <col min="7398" max="7398" width="49.42578125" style="1" customWidth="1"/>
    <col min="7399" max="7399" width="24.28515625" style="1" customWidth="1"/>
    <col min="7400" max="7400" width="21.5703125" style="1" customWidth="1"/>
    <col min="7401" max="7401" width="5.28515625" style="1" customWidth="1"/>
    <col min="7402" max="7402" width="10.7109375" style="1" customWidth="1"/>
    <col min="7403" max="7403" width="13.5703125" style="1" customWidth="1"/>
    <col min="7404" max="7404" width="17" style="1" customWidth="1"/>
    <col min="7405" max="7405" width="8.85546875" style="1" customWidth="1"/>
    <col min="7406" max="7406" width="15.5703125" style="1" customWidth="1"/>
    <col min="7407" max="7407" width="16.85546875" style="1" customWidth="1"/>
    <col min="7408" max="7652" width="9.140625" style="1"/>
    <col min="7653" max="7653" width="3.42578125" style="1" customWidth="1"/>
    <col min="7654" max="7654" width="49.42578125" style="1" customWidth="1"/>
    <col min="7655" max="7655" width="24.28515625" style="1" customWidth="1"/>
    <col min="7656" max="7656" width="21.5703125" style="1" customWidth="1"/>
    <col min="7657" max="7657" width="5.28515625" style="1" customWidth="1"/>
    <col min="7658" max="7658" width="10.7109375" style="1" customWidth="1"/>
    <col min="7659" max="7659" width="13.5703125" style="1" customWidth="1"/>
    <col min="7660" max="7660" width="17" style="1" customWidth="1"/>
    <col min="7661" max="7661" width="8.85546875" style="1" customWidth="1"/>
    <col min="7662" max="7662" width="15.5703125" style="1" customWidth="1"/>
    <col min="7663" max="7663" width="16.85546875" style="1" customWidth="1"/>
    <col min="7664" max="7908" width="9.140625" style="1"/>
    <col min="7909" max="7909" width="3.42578125" style="1" customWidth="1"/>
    <col min="7910" max="7910" width="49.42578125" style="1" customWidth="1"/>
    <col min="7911" max="7911" width="24.28515625" style="1" customWidth="1"/>
    <col min="7912" max="7912" width="21.5703125" style="1" customWidth="1"/>
    <col min="7913" max="7913" width="5.28515625" style="1" customWidth="1"/>
    <col min="7914" max="7914" width="10.7109375" style="1" customWidth="1"/>
    <col min="7915" max="7915" width="13.5703125" style="1" customWidth="1"/>
    <col min="7916" max="7916" width="17" style="1" customWidth="1"/>
    <col min="7917" max="7917" width="8.85546875" style="1" customWidth="1"/>
    <col min="7918" max="7918" width="15.5703125" style="1" customWidth="1"/>
    <col min="7919" max="7919" width="16.85546875" style="1" customWidth="1"/>
    <col min="7920" max="8164" width="9.140625" style="1"/>
    <col min="8165" max="8165" width="3.42578125" style="1" customWidth="1"/>
    <col min="8166" max="8166" width="49.42578125" style="1" customWidth="1"/>
    <col min="8167" max="8167" width="24.28515625" style="1" customWidth="1"/>
    <col min="8168" max="8168" width="21.5703125" style="1" customWidth="1"/>
    <col min="8169" max="8169" width="5.28515625" style="1" customWidth="1"/>
    <col min="8170" max="8170" width="10.7109375" style="1" customWidth="1"/>
    <col min="8171" max="8171" width="13.5703125" style="1" customWidth="1"/>
    <col min="8172" max="8172" width="17" style="1" customWidth="1"/>
    <col min="8173" max="8173" width="8.85546875" style="1" customWidth="1"/>
    <col min="8174" max="8174" width="15.5703125" style="1" customWidth="1"/>
    <col min="8175" max="8175" width="16.85546875" style="1" customWidth="1"/>
    <col min="8176" max="8420" width="9.140625" style="1"/>
    <col min="8421" max="8421" width="3.42578125" style="1" customWidth="1"/>
    <col min="8422" max="8422" width="49.42578125" style="1" customWidth="1"/>
    <col min="8423" max="8423" width="24.28515625" style="1" customWidth="1"/>
    <col min="8424" max="8424" width="21.5703125" style="1" customWidth="1"/>
    <col min="8425" max="8425" width="5.28515625" style="1" customWidth="1"/>
    <col min="8426" max="8426" width="10.7109375" style="1" customWidth="1"/>
    <col min="8427" max="8427" width="13.5703125" style="1" customWidth="1"/>
    <col min="8428" max="8428" width="17" style="1" customWidth="1"/>
    <col min="8429" max="8429" width="8.85546875" style="1" customWidth="1"/>
    <col min="8430" max="8430" width="15.5703125" style="1" customWidth="1"/>
    <col min="8431" max="8431" width="16.85546875" style="1" customWidth="1"/>
    <col min="8432" max="8676" width="9.140625" style="1"/>
    <col min="8677" max="8677" width="3.42578125" style="1" customWidth="1"/>
    <col min="8678" max="8678" width="49.42578125" style="1" customWidth="1"/>
    <col min="8679" max="8679" width="24.28515625" style="1" customWidth="1"/>
    <col min="8680" max="8680" width="21.5703125" style="1" customWidth="1"/>
    <col min="8681" max="8681" width="5.28515625" style="1" customWidth="1"/>
    <col min="8682" max="8682" width="10.7109375" style="1" customWidth="1"/>
    <col min="8683" max="8683" width="13.5703125" style="1" customWidth="1"/>
    <col min="8684" max="8684" width="17" style="1" customWidth="1"/>
    <col min="8685" max="8685" width="8.85546875" style="1" customWidth="1"/>
    <col min="8686" max="8686" width="15.5703125" style="1" customWidth="1"/>
    <col min="8687" max="8687" width="16.85546875" style="1" customWidth="1"/>
    <col min="8688" max="8932" width="9.140625" style="1"/>
    <col min="8933" max="8933" width="3.42578125" style="1" customWidth="1"/>
    <col min="8934" max="8934" width="49.42578125" style="1" customWidth="1"/>
    <col min="8935" max="8935" width="24.28515625" style="1" customWidth="1"/>
    <col min="8936" max="8936" width="21.5703125" style="1" customWidth="1"/>
    <col min="8937" max="8937" width="5.28515625" style="1" customWidth="1"/>
    <col min="8938" max="8938" width="10.7109375" style="1" customWidth="1"/>
    <col min="8939" max="8939" width="13.5703125" style="1" customWidth="1"/>
    <col min="8940" max="8940" width="17" style="1" customWidth="1"/>
    <col min="8941" max="8941" width="8.85546875" style="1" customWidth="1"/>
    <col min="8942" max="8942" width="15.5703125" style="1" customWidth="1"/>
    <col min="8943" max="8943" width="16.85546875" style="1" customWidth="1"/>
    <col min="8944" max="9188" width="9.140625" style="1"/>
    <col min="9189" max="9189" width="3.42578125" style="1" customWidth="1"/>
    <col min="9190" max="9190" width="49.42578125" style="1" customWidth="1"/>
    <col min="9191" max="9191" width="24.28515625" style="1" customWidth="1"/>
    <col min="9192" max="9192" width="21.5703125" style="1" customWidth="1"/>
    <col min="9193" max="9193" width="5.28515625" style="1" customWidth="1"/>
    <col min="9194" max="9194" width="10.7109375" style="1" customWidth="1"/>
    <col min="9195" max="9195" width="13.5703125" style="1" customWidth="1"/>
    <col min="9196" max="9196" width="17" style="1" customWidth="1"/>
    <col min="9197" max="9197" width="8.85546875" style="1" customWidth="1"/>
    <col min="9198" max="9198" width="15.5703125" style="1" customWidth="1"/>
    <col min="9199" max="9199" width="16.85546875" style="1" customWidth="1"/>
    <col min="9200" max="9444" width="9.140625" style="1"/>
    <col min="9445" max="9445" width="3.42578125" style="1" customWidth="1"/>
    <col min="9446" max="9446" width="49.42578125" style="1" customWidth="1"/>
    <col min="9447" max="9447" width="24.28515625" style="1" customWidth="1"/>
    <col min="9448" max="9448" width="21.5703125" style="1" customWidth="1"/>
    <col min="9449" max="9449" width="5.28515625" style="1" customWidth="1"/>
    <col min="9450" max="9450" width="10.7109375" style="1" customWidth="1"/>
    <col min="9451" max="9451" width="13.5703125" style="1" customWidth="1"/>
    <col min="9452" max="9452" width="17" style="1" customWidth="1"/>
    <col min="9453" max="9453" width="8.85546875" style="1" customWidth="1"/>
    <col min="9454" max="9454" width="15.5703125" style="1" customWidth="1"/>
    <col min="9455" max="9455" width="16.85546875" style="1" customWidth="1"/>
    <col min="9456" max="9700" width="9.140625" style="1"/>
    <col min="9701" max="9701" width="3.42578125" style="1" customWidth="1"/>
    <col min="9702" max="9702" width="49.42578125" style="1" customWidth="1"/>
    <col min="9703" max="9703" width="24.28515625" style="1" customWidth="1"/>
    <col min="9704" max="9704" width="21.5703125" style="1" customWidth="1"/>
    <col min="9705" max="9705" width="5.28515625" style="1" customWidth="1"/>
    <col min="9706" max="9706" width="10.7109375" style="1" customWidth="1"/>
    <col min="9707" max="9707" width="13.5703125" style="1" customWidth="1"/>
    <col min="9708" max="9708" width="17" style="1" customWidth="1"/>
    <col min="9709" max="9709" width="8.85546875" style="1" customWidth="1"/>
    <col min="9710" max="9710" width="15.5703125" style="1" customWidth="1"/>
    <col min="9711" max="9711" width="16.85546875" style="1" customWidth="1"/>
    <col min="9712" max="9956" width="9.140625" style="1"/>
    <col min="9957" max="9957" width="3.42578125" style="1" customWidth="1"/>
    <col min="9958" max="9958" width="49.42578125" style="1" customWidth="1"/>
    <col min="9959" max="9959" width="24.28515625" style="1" customWidth="1"/>
    <col min="9960" max="9960" width="21.5703125" style="1" customWidth="1"/>
    <col min="9961" max="9961" width="5.28515625" style="1" customWidth="1"/>
    <col min="9962" max="9962" width="10.7109375" style="1" customWidth="1"/>
    <col min="9963" max="9963" width="13.5703125" style="1" customWidth="1"/>
    <col min="9964" max="9964" width="17" style="1" customWidth="1"/>
    <col min="9965" max="9965" width="8.85546875" style="1" customWidth="1"/>
    <col min="9966" max="9966" width="15.5703125" style="1" customWidth="1"/>
    <col min="9967" max="9967" width="16.85546875" style="1" customWidth="1"/>
    <col min="9968" max="10212" width="9.140625" style="1"/>
    <col min="10213" max="10213" width="3.42578125" style="1" customWidth="1"/>
    <col min="10214" max="10214" width="49.42578125" style="1" customWidth="1"/>
    <col min="10215" max="10215" width="24.28515625" style="1" customWidth="1"/>
    <col min="10216" max="10216" width="21.5703125" style="1" customWidth="1"/>
    <col min="10217" max="10217" width="5.28515625" style="1" customWidth="1"/>
    <col min="10218" max="10218" width="10.7109375" style="1" customWidth="1"/>
    <col min="10219" max="10219" width="13.5703125" style="1" customWidth="1"/>
    <col min="10220" max="10220" width="17" style="1" customWidth="1"/>
    <col min="10221" max="10221" width="8.85546875" style="1" customWidth="1"/>
    <col min="10222" max="10222" width="15.5703125" style="1" customWidth="1"/>
    <col min="10223" max="10223" width="16.85546875" style="1" customWidth="1"/>
    <col min="10224" max="10468" width="9.140625" style="1"/>
    <col min="10469" max="10469" width="3.42578125" style="1" customWidth="1"/>
    <col min="10470" max="10470" width="49.42578125" style="1" customWidth="1"/>
    <col min="10471" max="10471" width="24.28515625" style="1" customWidth="1"/>
    <col min="10472" max="10472" width="21.5703125" style="1" customWidth="1"/>
    <col min="10473" max="10473" width="5.28515625" style="1" customWidth="1"/>
    <col min="10474" max="10474" width="10.7109375" style="1" customWidth="1"/>
    <col min="10475" max="10475" width="13.5703125" style="1" customWidth="1"/>
    <col min="10476" max="10476" width="17" style="1" customWidth="1"/>
    <col min="10477" max="10477" width="8.85546875" style="1" customWidth="1"/>
    <col min="10478" max="10478" width="15.5703125" style="1" customWidth="1"/>
    <col min="10479" max="10479" width="16.85546875" style="1" customWidth="1"/>
    <col min="10480" max="10724" width="9.140625" style="1"/>
    <col min="10725" max="10725" width="3.42578125" style="1" customWidth="1"/>
    <col min="10726" max="10726" width="49.42578125" style="1" customWidth="1"/>
    <col min="10727" max="10727" width="24.28515625" style="1" customWidth="1"/>
    <col min="10728" max="10728" width="21.5703125" style="1" customWidth="1"/>
    <col min="10729" max="10729" width="5.28515625" style="1" customWidth="1"/>
    <col min="10730" max="10730" width="10.7109375" style="1" customWidth="1"/>
    <col min="10731" max="10731" width="13.5703125" style="1" customWidth="1"/>
    <col min="10732" max="10732" width="17" style="1" customWidth="1"/>
    <col min="10733" max="10733" width="8.85546875" style="1" customWidth="1"/>
    <col min="10734" max="10734" width="15.5703125" style="1" customWidth="1"/>
    <col min="10735" max="10735" width="16.85546875" style="1" customWidth="1"/>
    <col min="10736" max="10980" width="9.140625" style="1"/>
    <col min="10981" max="10981" width="3.42578125" style="1" customWidth="1"/>
    <col min="10982" max="10982" width="49.42578125" style="1" customWidth="1"/>
    <col min="10983" max="10983" width="24.28515625" style="1" customWidth="1"/>
    <col min="10984" max="10984" width="21.5703125" style="1" customWidth="1"/>
    <col min="10985" max="10985" width="5.28515625" style="1" customWidth="1"/>
    <col min="10986" max="10986" width="10.7109375" style="1" customWidth="1"/>
    <col min="10987" max="10987" width="13.5703125" style="1" customWidth="1"/>
    <col min="10988" max="10988" width="17" style="1" customWidth="1"/>
    <col min="10989" max="10989" width="8.85546875" style="1" customWidth="1"/>
    <col min="10990" max="10990" width="15.5703125" style="1" customWidth="1"/>
    <col min="10991" max="10991" width="16.85546875" style="1" customWidth="1"/>
    <col min="10992" max="11236" width="9.140625" style="1"/>
    <col min="11237" max="11237" width="3.42578125" style="1" customWidth="1"/>
    <col min="11238" max="11238" width="49.42578125" style="1" customWidth="1"/>
    <col min="11239" max="11239" width="24.28515625" style="1" customWidth="1"/>
    <col min="11240" max="11240" width="21.5703125" style="1" customWidth="1"/>
    <col min="11241" max="11241" width="5.28515625" style="1" customWidth="1"/>
    <col min="11242" max="11242" width="10.7109375" style="1" customWidth="1"/>
    <col min="11243" max="11243" width="13.5703125" style="1" customWidth="1"/>
    <col min="11244" max="11244" width="17" style="1" customWidth="1"/>
    <col min="11245" max="11245" width="8.85546875" style="1" customWidth="1"/>
    <col min="11246" max="11246" width="15.5703125" style="1" customWidth="1"/>
    <col min="11247" max="11247" width="16.85546875" style="1" customWidth="1"/>
    <col min="11248" max="11492" width="9.140625" style="1"/>
    <col min="11493" max="11493" width="3.42578125" style="1" customWidth="1"/>
    <col min="11494" max="11494" width="49.42578125" style="1" customWidth="1"/>
    <col min="11495" max="11495" width="24.28515625" style="1" customWidth="1"/>
    <col min="11496" max="11496" width="21.5703125" style="1" customWidth="1"/>
    <col min="11497" max="11497" width="5.28515625" style="1" customWidth="1"/>
    <col min="11498" max="11498" width="10.7109375" style="1" customWidth="1"/>
    <col min="11499" max="11499" width="13.5703125" style="1" customWidth="1"/>
    <col min="11500" max="11500" width="17" style="1" customWidth="1"/>
    <col min="11501" max="11501" width="8.85546875" style="1" customWidth="1"/>
    <col min="11502" max="11502" width="15.5703125" style="1" customWidth="1"/>
    <col min="11503" max="11503" width="16.85546875" style="1" customWidth="1"/>
    <col min="11504" max="11748" width="9.140625" style="1"/>
    <col min="11749" max="11749" width="3.42578125" style="1" customWidth="1"/>
    <col min="11750" max="11750" width="49.42578125" style="1" customWidth="1"/>
    <col min="11751" max="11751" width="24.28515625" style="1" customWidth="1"/>
    <col min="11752" max="11752" width="21.5703125" style="1" customWidth="1"/>
    <col min="11753" max="11753" width="5.28515625" style="1" customWidth="1"/>
    <col min="11754" max="11754" width="10.7109375" style="1" customWidth="1"/>
    <col min="11755" max="11755" width="13.5703125" style="1" customWidth="1"/>
    <col min="11756" max="11756" width="17" style="1" customWidth="1"/>
    <col min="11757" max="11757" width="8.85546875" style="1" customWidth="1"/>
    <col min="11758" max="11758" width="15.5703125" style="1" customWidth="1"/>
    <col min="11759" max="11759" width="16.85546875" style="1" customWidth="1"/>
    <col min="11760" max="12004" width="9.140625" style="1"/>
    <col min="12005" max="12005" width="3.42578125" style="1" customWidth="1"/>
    <col min="12006" max="12006" width="49.42578125" style="1" customWidth="1"/>
    <col min="12007" max="12007" width="24.28515625" style="1" customWidth="1"/>
    <col min="12008" max="12008" width="21.5703125" style="1" customWidth="1"/>
    <col min="12009" max="12009" width="5.28515625" style="1" customWidth="1"/>
    <col min="12010" max="12010" width="10.7109375" style="1" customWidth="1"/>
    <col min="12011" max="12011" width="13.5703125" style="1" customWidth="1"/>
    <col min="12012" max="12012" width="17" style="1" customWidth="1"/>
    <col min="12013" max="12013" width="8.85546875" style="1" customWidth="1"/>
    <col min="12014" max="12014" width="15.5703125" style="1" customWidth="1"/>
    <col min="12015" max="12015" width="16.85546875" style="1" customWidth="1"/>
    <col min="12016" max="12260" width="9.140625" style="1"/>
    <col min="12261" max="12261" width="3.42578125" style="1" customWidth="1"/>
    <col min="12262" max="12262" width="49.42578125" style="1" customWidth="1"/>
    <col min="12263" max="12263" width="24.28515625" style="1" customWidth="1"/>
    <col min="12264" max="12264" width="21.5703125" style="1" customWidth="1"/>
    <col min="12265" max="12265" width="5.28515625" style="1" customWidth="1"/>
    <col min="12266" max="12266" width="10.7109375" style="1" customWidth="1"/>
    <col min="12267" max="12267" width="13.5703125" style="1" customWidth="1"/>
    <col min="12268" max="12268" width="17" style="1" customWidth="1"/>
    <col min="12269" max="12269" width="8.85546875" style="1" customWidth="1"/>
    <col min="12270" max="12270" width="15.5703125" style="1" customWidth="1"/>
    <col min="12271" max="12271" width="16.85546875" style="1" customWidth="1"/>
    <col min="12272" max="12516" width="9.140625" style="1"/>
    <col min="12517" max="12517" width="3.42578125" style="1" customWidth="1"/>
    <col min="12518" max="12518" width="49.42578125" style="1" customWidth="1"/>
    <col min="12519" max="12519" width="24.28515625" style="1" customWidth="1"/>
    <col min="12520" max="12520" width="21.5703125" style="1" customWidth="1"/>
    <col min="12521" max="12521" width="5.28515625" style="1" customWidth="1"/>
    <col min="12522" max="12522" width="10.7109375" style="1" customWidth="1"/>
    <col min="12523" max="12523" width="13.5703125" style="1" customWidth="1"/>
    <col min="12524" max="12524" width="17" style="1" customWidth="1"/>
    <col min="12525" max="12525" width="8.85546875" style="1" customWidth="1"/>
    <col min="12526" max="12526" width="15.5703125" style="1" customWidth="1"/>
    <col min="12527" max="12527" width="16.85546875" style="1" customWidth="1"/>
    <col min="12528" max="12772" width="9.140625" style="1"/>
    <col min="12773" max="12773" width="3.42578125" style="1" customWidth="1"/>
    <col min="12774" max="12774" width="49.42578125" style="1" customWidth="1"/>
    <col min="12775" max="12775" width="24.28515625" style="1" customWidth="1"/>
    <col min="12776" max="12776" width="21.5703125" style="1" customWidth="1"/>
    <col min="12777" max="12777" width="5.28515625" style="1" customWidth="1"/>
    <col min="12778" max="12778" width="10.7109375" style="1" customWidth="1"/>
    <col min="12779" max="12779" width="13.5703125" style="1" customWidth="1"/>
    <col min="12780" max="12780" width="17" style="1" customWidth="1"/>
    <col min="12781" max="12781" width="8.85546875" style="1" customWidth="1"/>
    <col min="12782" max="12782" width="15.5703125" style="1" customWidth="1"/>
    <col min="12783" max="12783" width="16.85546875" style="1" customWidth="1"/>
    <col min="12784" max="13028" width="9.140625" style="1"/>
    <col min="13029" max="13029" width="3.42578125" style="1" customWidth="1"/>
    <col min="13030" max="13030" width="49.42578125" style="1" customWidth="1"/>
    <col min="13031" max="13031" width="24.28515625" style="1" customWidth="1"/>
    <col min="13032" max="13032" width="21.5703125" style="1" customWidth="1"/>
    <col min="13033" max="13033" width="5.28515625" style="1" customWidth="1"/>
    <col min="13034" max="13034" width="10.7109375" style="1" customWidth="1"/>
    <col min="13035" max="13035" width="13.5703125" style="1" customWidth="1"/>
    <col min="13036" max="13036" width="17" style="1" customWidth="1"/>
    <col min="13037" max="13037" width="8.85546875" style="1" customWidth="1"/>
    <col min="13038" max="13038" width="15.5703125" style="1" customWidth="1"/>
    <col min="13039" max="13039" width="16.85546875" style="1" customWidth="1"/>
    <col min="13040" max="13284" width="9.140625" style="1"/>
    <col min="13285" max="13285" width="3.42578125" style="1" customWidth="1"/>
    <col min="13286" max="13286" width="49.42578125" style="1" customWidth="1"/>
    <col min="13287" max="13287" width="24.28515625" style="1" customWidth="1"/>
    <col min="13288" max="13288" width="21.5703125" style="1" customWidth="1"/>
    <col min="13289" max="13289" width="5.28515625" style="1" customWidth="1"/>
    <col min="13290" max="13290" width="10.7109375" style="1" customWidth="1"/>
    <col min="13291" max="13291" width="13.5703125" style="1" customWidth="1"/>
    <col min="13292" max="13292" width="17" style="1" customWidth="1"/>
    <col min="13293" max="13293" width="8.85546875" style="1" customWidth="1"/>
    <col min="13294" max="13294" width="15.5703125" style="1" customWidth="1"/>
    <col min="13295" max="13295" width="16.85546875" style="1" customWidth="1"/>
    <col min="13296" max="13540" width="9.140625" style="1"/>
    <col min="13541" max="13541" width="3.42578125" style="1" customWidth="1"/>
    <col min="13542" max="13542" width="49.42578125" style="1" customWidth="1"/>
    <col min="13543" max="13543" width="24.28515625" style="1" customWidth="1"/>
    <col min="13544" max="13544" width="21.5703125" style="1" customWidth="1"/>
    <col min="13545" max="13545" width="5.28515625" style="1" customWidth="1"/>
    <col min="13546" max="13546" width="10.7109375" style="1" customWidth="1"/>
    <col min="13547" max="13547" width="13.5703125" style="1" customWidth="1"/>
    <col min="13548" max="13548" width="17" style="1" customWidth="1"/>
    <col min="13549" max="13549" width="8.85546875" style="1" customWidth="1"/>
    <col min="13550" max="13550" width="15.5703125" style="1" customWidth="1"/>
    <col min="13551" max="13551" width="16.85546875" style="1" customWidth="1"/>
    <col min="13552" max="13796" width="9.140625" style="1"/>
    <col min="13797" max="13797" width="3.42578125" style="1" customWidth="1"/>
    <col min="13798" max="13798" width="49.42578125" style="1" customWidth="1"/>
    <col min="13799" max="13799" width="24.28515625" style="1" customWidth="1"/>
    <col min="13800" max="13800" width="21.5703125" style="1" customWidth="1"/>
    <col min="13801" max="13801" width="5.28515625" style="1" customWidth="1"/>
    <col min="13802" max="13802" width="10.7109375" style="1" customWidth="1"/>
    <col min="13803" max="13803" width="13.5703125" style="1" customWidth="1"/>
    <col min="13804" max="13804" width="17" style="1" customWidth="1"/>
    <col min="13805" max="13805" width="8.85546875" style="1" customWidth="1"/>
    <col min="13806" max="13806" width="15.5703125" style="1" customWidth="1"/>
    <col min="13807" max="13807" width="16.85546875" style="1" customWidth="1"/>
    <col min="13808" max="14052" width="9.140625" style="1"/>
    <col min="14053" max="14053" width="3.42578125" style="1" customWidth="1"/>
    <col min="14054" max="14054" width="49.42578125" style="1" customWidth="1"/>
    <col min="14055" max="14055" width="24.28515625" style="1" customWidth="1"/>
    <col min="14056" max="14056" width="21.5703125" style="1" customWidth="1"/>
    <col min="14057" max="14057" width="5.28515625" style="1" customWidth="1"/>
    <col min="14058" max="14058" width="10.7109375" style="1" customWidth="1"/>
    <col min="14059" max="14059" width="13.5703125" style="1" customWidth="1"/>
    <col min="14060" max="14060" width="17" style="1" customWidth="1"/>
    <col min="14061" max="14061" width="8.85546875" style="1" customWidth="1"/>
    <col min="14062" max="14062" width="15.5703125" style="1" customWidth="1"/>
    <col min="14063" max="14063" width="16.85546875" style="1" customWidth="1"/>
    <col min="14064" max="14308" width="9.140625" style="1"/>
    <col min="14309" max="14309" width="3.42578125" style="1" customWidth="1"/>
    <col min="14310" max="14310" width="49.42578125" style="1" customWidth="1"/>
    <col min="14311" max="14311" width="24.28515625" style="1" customWidth="1"/>
    <col min="14312" max="14312" width="21.5703125" style="1" customWidth="1"/>
    <col min="14313" max="14313" width="5.28515625" style="1" customWidth="1"/>
    <col min="14314" max="14314" width="10.7109375" style="1" customWidth="1"/>
    <col min="14315" max="14315" width="13.5703125" style="1" customWidth="1"/>
    <col min="14316" max="14316" width="17" style="1" customWidth="1"/>
    <col min="14317" max="14317" width="8.85546875" style="1" customWidth="1"/>
    <col min="14318" max="14318" width="15.5703125" style="1" customWidth="1"/>
    <col min="14319" max="14319" width="16.85546875" style="1" customWidth="1"/>
    <col min="14320" max="14564" width="9.140625" style="1"/>
    <col min="14565" max="14565" width="3.42578125" style="1" customWidth="1"/>
    <col min="14566" max="14566" width="49.42578125" style="1" customWidth="1"/>
    <col min="14567" max="14567" width="24.28515625" style="1" customWidth="1"/>
    <col min="14568" max="14568" width="21.5703125" style="1" customWidth="1"/>
    <col min="14569" max="14569" width="5.28515625" style="1" customWidth="1"/>
    <col min="14570" max="14570" width="10.7109375" style="1" customWidth="1"/>
    <col min="14571" max="14571" width="13.5703125" style="1" customWidth="1"/>
    <col min="14572" max="14572" width="17" style="1" customWidth="1"/>
    <col min="14573" max="14573" width="8.85546875" style="1" customWidth="1"/>
    <col min="14574" max="14574" width="15.5703125" style="1" customWidth="1"/>
    <col min="14575" max="14575" width="16.85546875" style="1" customWidth="1"/>
    <col min="14576" max="14820" width="9.140625" style="1"/>
    <col min="14821" max="14821" width="3.42578125" style="1" customWidth="1"/>
    <col min="14822" max="14822" width="49.42578125" style="1" customWidth="1"/>
    <col min="14823" max="14823" width="24.28515625" style="1" customWidth="1"/>
    <col min="14824" max="14824" width="21.5703125" style="1" customWidth="1"/>
    <col min="14825" max="14825" width="5.28515625" style="1" customWidth="1"/>
    <col min="14826" max="14826" width="10.7109375" style="1" customWidth="1"/>
    <col min="14827" max="14827" width="13.5703125" style="1" customWidth="1"/>
    <col min="14828" max="14828" width="17" style="1" customWidth="1"/>
    <col min="14829" max="14829" width="8.85546875" style="1" customWidth="1"/>
    <col min="14830" max="14830" width="15.5703125" style="1" customWidth="1"/>
    <col min="14831" max="14831" width="16.85546875" style="1" customWidth="1"/>
    <col min="14832" max="15076" width="9.140625" style="1"/>
    <col min="15077" max="15077" width="3.42578125" style="1" customWidth="1"/>
    <col min="15078" max="15078" width="49.42578125" style="1" customWidth="1"/>
    <col min="15079" max="15079" width="24.28515625" style="1" customWidth="1"/>
    <col min="15080" max="15080" width="21.5703125" style="1" customWidth="1"/>
    <col min="15081" max="15081" width="5.28515625" style="1" customWidth="1"/>
    <col min="15082" max="15082" width="10.7109375" style="1" customWidth="1"/>
    <col min="15083" max="15083" width="13.5703125" style="1" customWidth="1"/>
    <col min="15084" max="15084" width="17" style="1" customWidth="1"/>
    <col min="15085" max="15085" width="8.85546875" style="1" customWidth="1"/>
    <col min="15086" max="15086" width="15.5703125" style="1" customWidth="1"/>
    <col min="15087" max="15087" width="16.85546875" style="1" customWidth="1"/>
    <col min="15088" max="15332" width="9.140625" style="1"/>
    <col min="15333" max="15333" width="3.42578125" style="1" customWidth="1"/>
    <col min="15334" max="15334" width="49.42578125" style="1" customWidth="1"/>
    <col min="15335" max="15335" width="24.28515625" style="1" customWidth="1"/>
    <col min="15336" max="15336" width="21.5703125" style="1" customWidth="1"/>
    <col min="15337" max="15337" width="5.28515625" style="1" customWidth="1"/>
    <col min="15338" max="15338" width="10.7109375" style="1" customWidth="1"/>
    <col min="15339" max="15339" width="13.5703125" style="1" customWidth="1"/>
    <col min="15340" max="15340" width="17" style="1" customWidth="1"/>
    <col min="15341" max="15341" width="8.85546875" style="1" customWidth="1"/>
    <col min="15342" max="15342" width="15.5703125" style="1" customWidth="1"/>
    <col min="15343" max="15343" width="16.85546875" style="1" customWidth="1"/>
    <col min="15344" max="15588" width="9.140625" style="1"/>
    <col min="15589" max="15589" width="3.42578125" style="1" customWidth="1"/>
    <col min="15590" max="15590" width="49.42578125" style="1" customWidth="1"/>
    <col min="15591" max="15591" width="24.28515625" style="1" customWidth="1"/>
    <col min="15592" max="15592" width="21.5703125" style="1" customWidth="1"/>
    <col min="15593" max="15593" width="5.28515625" style="1" customWidth="1"/>
    <col min="15594" max="15594" width="10.7109375" style="1" customWidth="1"/>
    <col min="15595" max="15595" width="13.5703125" style="1" customWidth="1"/>
    <col min="15596" max="15596" width="17" style="1" customWidth="1"/>
    <col min="15597" max="15597" width="8.85546875" style="1" customWidth="1"/>
    <col min="15598" max="15598" width="15.5703125" style="1" customWidth="1"/>
    <col min="15599" max="15599" width="16.85546875" style="1" customWidth="1"/>
    <col min="15600" max="15844" width="9.140625" style="1"/>
    <col min="15845" max="15845" width="3.42578125" style="1" customWidth="1"/>
    <col min="15846" max="15846" width="49.42578125" style="1" customWidth="1"/>
    <col min="15847" max="15847" width="24.28515625" style="1" customWidth="1"/>
    <col min="15848" max="15848" width="21.5703125" style="1" customWidth="1"/>
    <col min="15849" max="15849" width="5.28515625" style="1" customWidth="1"/>
    <col min="15850" max="15850" width="10.7109375" style="1" customWidth="1"/>
    <col min="15851" max="15851" width="13.5703125" style="1" customWidth="1"/>
    <col min="15852" max="15852" width="17" style="1" customWidth="1"/>
    <col min="15853" max="15853" width="8.85546875" style="1" customWidth="1"/>
    <col min="15854" max="15854" width="15.5703125" style="1" customWidth="1"/>
    <col min="15855" max="15855" width="16.85546875" style="1" customWidth="1"/>
    <col min="15856" max="16100" width="9.140625" style="1"/>
    <col min="16101" max="16101" width="3.42578125" style="1" customWidth="1"/>
    <col min="16102" max="16102" width="49.42578125" style="1" customWidth="1"/>
    <col min="16103" max="16103" width="24.28515625" style="1" customWidth="1"/>
    <col min="16104" max="16104" width="21.5703125" style="1" customWidth="1"/>
    <col min="16105" max="16105" width="5.28515625" style="1" customWidth="1"/>
    <col min="16106" max="16106" width="10.7109375" style="1" customWidth="1"/>
    <col min="16107" max="16107" width="13.5703125" style="1" customWidth="1"/>
    <col min="16108" max="16108" width="17" style="1" customWidth="1"/>
    <col min="16109" max="16109" width="8.85546875" style="1" customWidth="1"/>
    <col min="16110" max="16110" width="15.5703125" style="1" customWidth="1"/>
    <col min="16111" max="16111" width="16.85546875" style="1" customWidth="1"/>
    <col min="16112" max="16384" width="9.140625" style="1"/>
  </cols>
  <sheetData>
    <row r="1" spans="1:10" ht="409.5" customHeight="1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8.5" customHeight="1">
      <c r="A2" s="73" t="s">
        <v>67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59.25" customHeight="1">
      <c r="A3" s="4" t="s">
        <v>1</v>
      </c>
      <c r="B3" s="4" t="s">
        <v>0</v>
      </c>
      <c r="C3" s="38" t="s">
        <v>11</v>
      </c>
      <c r="D3" s="18" t="s">
        <v>9</v>
      </c>
      <c r="E3" s="18" t="s">
        <v>10</v>
      </c>
      <c r="F3" s="20" t="s">
        <v>24</v>
      </c>
      <c r="G3" s="18" t="s">
        <v>25</v>
      </c>
      <c r="H3" s="18" t="s">
        <v>26</v>
      </c>
      <c r="I3" s="18" t="s">
        <v>29</v>
      </c>
      <c r="J3" s="18" t="s">
        <v>28</v>
      </c>
    </row>
    <row r="4" spans="1:10" ht="59.25" customHeight="1">
      <c r="A4" s="10">
        <v>1</v>
      </c>
      <c r="B4" s="71">
        <v>10512832</v>
      </c>
      <c r="C4" s="8" t="s">
        <v>54</v>
      </c>
      <c r="D4" s="37" t="s">
        <v>62</v>
      </c>
      <c r="E4" s="37" t="s">
        <v>13</v>
      </c>
      <c r="F4" s="9">
        <v>15982</v>
      </c>
      <c r="G4" s="37">
        <v>15982</v>
      </c>
      <c r="H4" s="37">
        <v>1</v>
      </c>
      <c r="I4" s="37"/>
      <c r="J4" s="37"/>
    </row>
    <row r="5" spans="1:10" ht="59.25" customHeight="1">
      <c r="A5" s="10">
        <v>2</v>
      </c>
      <c r="B5" s="70">
        <v>10412872</v>
      </c>
      <c r="C5" s="8" t="s">
        <v>55</v>
      </c>
      <c r="D5" s="37" t="s">
        <v>63</v>
      </c>
      <c r="E5" s="37" t="s">
        <v>13</v>
      </c>
      <c r="F5" s="9">
        <v>3148</v>
      </c>
      <c r="G5" s="37">
        <v>3148</v>
      </c>
      <c r="H5" s="37">
        <v>1</v>
      </c>
      <c r="I5" s="37"/>
      <c r="J5" s="37"/>
    </row>
    <row r="6" spans="1:10" ht="59.25" customHeight="1">
      <c r="A6" s="10">
        <v>3</v>
      </c>
      <c r="B6" s="70">
        <v>10409240</v>
      </c>
      <c r="C6" s="8" t="s">
        <v>56</v>
      </c>
      <c r="D6" s="37" t="s">
        <v>64</v>
      </c>
      <c r="E6" s="37" t="s">
        <v>13</v>
      </c>
      <c r="F6" s="9">
        <v>1205.5</v>
      </c>
      <c r="G6" s="37">
        <v>1205.5</v>
      </c>
      <c r="H6" s="37">
        <v>1</v>
      </c>
      <c r="I6" s="37"/>
      <c r="J6" s="37"/>
    </row>
    <row r="7" spans="1:10" ht="59.25" customHeight="1">
      <c r="A7" s="10">
        <v>4</v>
      </c>
      <c r="B7" s="70">
        <v>10408989</v>
      </c>
      <c r="C7" s="8" t="s">
        <v>42</v>
      </c>
      <c r="D7" s="37" t="s">
        <v>48</v>
      </c>
      <c r="E7" s="37" t="s">
        <v>13</v>
      </c>
      <c r="F7" s="9">
        <v>641</v>
      </c>
      <c r="G7" s="37">
        <v>3846</v>
      </c>
      <c r="H7" s="37">
        <v>6</v>
      </c>
      <c r="I7" s="37"/>
      <c r="J7" s="37"/>
    </row>
    <row r="8" spans="1:10" ht="59.25" customHeight="1">
      <c r="A8" s="10">
        <v>5</v>
      </c>
      <c r="B8" s="70">
        <v>10505493</v>
      </c>
      <c r="C8" s="8" t="s">
        <v>44</v>
      </c>
      <c r="D8" s="37" t="s">
        <v>51</v>
      </c>
      <c r="E8" s="37" t="s">
        <v>65</v>
      </c>
      <c r="F8" s="9">
        <v>334</v>
      </c>
      <c r="G8" s="37">
        <v>334</v>
      </c>
      <c r="H8" s="37">
        <v>1</v>
      </c>
      <c r="I8" s="37"/>
      <c r="J8" s="37"/>
    </row>
    <row r="9" spans="1:10" ht="59.25" customHeight="1">
      <c r="A9" s="10">
        <v>6</v>
      </c>
      <c r="B9" s="72">
        <v>10417477</v>
      </c>
      <c r="C9" s="8" t="s">
        <v>45</v>
      </c>
      <c r="D9" s="37" t="s">
        <v>52</v>
      </c>
      <c r="E9" s="37" t="s">
        <v>13</v>
      </c>
      <c r="F9" s="9">
        <v>524</v>
      </c>
      <c r="G9" s="37">
        <v>524</v>
      </c>
      <c r="H9" s="37">
        <v>1</v>
      </c>
      <c r="I9" s="37"/>
      <c r="J9" s="37"/>
    </row>
    <row r="10" spans="1:10" ht="59.25" customHeight="1">
      <c r="A10" s="10">
        <v>7</v>
      </c>
      <c r="B10" s="70">
        <v>10512831</v>
      </c>
      <c r="C10" s="8" t="s">
        <v>57</v>
      </c>
      <c r="D10" s="37" t="s">
        <v>53</v>
      </c>
      <c r="E10" s="37" t="s">
        <v>13</v>
      </c>
      <c r="F10" s="9">
        <v>455</v>
      </c>
      <c r="G10" s="37">
        <v>455</v>
      </c>
      <c r="H10" s="37">
        <v>1</v>
      </c>
      <c r="I10" s="37"/>
      <c r="J10" s="37"/>
    </row>
    <row r="11" spans="1:10" ht="59.25" customHeight="1">
      <c r="A11" s="10">
        <v>8</v>
      </c>
      <c r="B11" s="70">
        <v>10379251</v>
      </c>
      <c r="C11" s="8" t="s">
        <v>43</v>
      </c>
      <c r="D11" s="37" t="s">
        <v>50</v>
      </c>
      <c r="E11" s="37" t="s">
        <v>13</v>
      </c>
      <c r="F11" s="9">
        <v>33.5</v>
      </c>
      <c r="G11" s="37">
        <v>67</v>
      </c>
      <c r="H11" s="37">
        <v>2</v>
      </c>
      <c r="I11" s="37"/>
      <c r="J11" s="37"/>
    </row>
    <row r="12" spans="1:10" ht="59.25" customHeight="1">
      <c r="A12" s="10">
        <v>9</v>
      </c>
      <c r="B12" s="70">
        <v>10406942</v>
      </c>
      <c r="C12" s="8" t="s">
        <v>58</v>
      </c>
      <c r="D12" s="37" t="s">
        <v>46</v>
      </c>
      <c r="E12" s="37" t="s">
        <v>66</v>
      </c>
      <c r="F12" s="9">
        <v>119</v>
      </c>
      <c r="G12" s="37">
        <v>119</v>
      </c>
      <c r="H12" s="37">
        <v>1</v>
      </c>
      <c r="I12" s="37"/>
      <c r="J12" s="37"/>
    </row>
    <row r="13" spans="1:10" ht="59.25" customHeight="1">
      <c r="A13" s="10">
        <v>10</v>
      </c>
      <c r="B13" s="70">
        <v>10406941</v>
      </c>
      <c r="C13" s="8" t="s">
        <v>59</v>
      </c>
      <c r="D13" s="37" t="s">
        <v>47</v>
      </c>
      <c r="E13" s="37" t="s">
        <v>66</v>
      </c>
      <c r="F13" s="9">
        <v>114</v>
      </c>
      <c r="G13" s="37">
        <v>114</v>
      </c>
      <c r="H13" s="37">
        <v>1</v>
      </c>
      <c r="I13" s="37"/>
      <c r="J13" s="37"/>
    </row>
    <row r="14" spans="1:10" ht="59.25" customHeight="1">
      <c r="A14" s="10">
        <v>11</v>
      </c>
      <c r="B14" s="70">
        <v>10506940</v>
      </c>
      <c r="C14" s="8" t="s">
        <v>60</v>
      </c>
      <c r="D14" s="37" t="s">
        <v>49</v>
      </c>
      <c r="E14" s="37" t="s">
        <v>13</v>
      </c>
      <c r="F14" s="9">
        <v>141.69999999999999</v>
      </c>
      <c r="G14" s="37">
        <v>991.89999999999986</v>
      </c>
      <c r="H14" s="37">
        <v>7</v>
      </c>
      <c r="I14" s="37"/>
      <c r="J14" s="37"/>
    </row>
    <row r="15" spans="1:10" ht="59.25" customHeight="1">
      <c r="A15" s="10">
        <v>12</v>
      </c>
      <c r="B15" s="70">
        <v>10506940</v>
      </c>
      <c r="C15" s="8" t="s">
        <v>61</v>
      </c>
      <c r="D15" s="37" t="s">
        <v>49</v>
      </c>
      <c r="E15" s="37" t="s">
        <v>13</v>
      </c>
      <c r="F15" s="9">
        <v>141.69999999999999</v>
      </c>
      <c r="G15" s="37">
        <v>283.39999999999998</v>
      </c>
      <c r="H15" s="37">
        <v>2</v>
      </c>
      <c r="I15" s="37"/>
      <c r="J15" s="37"/>
    </row>
    <row r="16" spans="1:10" ht="36.75" customHeight="1">
      <c r="A16" s="67"/>
      <c r="B16" s="66"/>
      <c r="C16" s="65"/>
      <c r="D16" s="64"/>
      <c r="E16" s="64"/>
      <c r="F16" s="101" t="s">
        <v>76</v>
      </c>
      <c r="G16" s="101"/>
      <c r="H16" s="64"/>
      <c r="I16" s="64"/>
      <c r="J16" s="64"/>
    </row>
    <row r="17" spans="1:10" ht="43.5" customHeight="1">
      <c r="A17" s="102" t="s">
        <v>68</v>
      </c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ht="43.5" customHeight="1">
      <c r="A18" s="4" t="s">
        <v>1</v>
      </c>
      <c r="B18" s="4" t="s">
        <v>0</v>
      </c>
      <c r="C18" s="38" t="s">
        <v>11</v>
      </c>
      <c r="D18" s="18" t="s">
        <v>9</v>
      </c>
      <c r="E18" s="18" t="s">
        <v>10</v>
      </c>
      <c r="F18" s="20" t="s">
        <v>24</v>
      </c>
      <c r="G18" s="18" t="s">
        <v>25</v>
      </c>
      <c r="H18" s="18" t="s">
        <v>26</v>
      </c>
      <c r="I18" s="18" t="s">
        <v>29</v>
      </c>
      <c r="J18" s="18" t="s">
        <v>28</v>
      </c>
    </row>
    <row r="19" spans="1:10" ht="59.25" customHeight="1">
      <c r="A19" s="69">
        <v>13</v>
      </c>
      <c r="B19" s="74">
        <v>10512662</v>
      </c>
      <c r="C19" s="77" t="s">
        <v>69</v>
      </c>
      <c r="D19" s="68" t="s">
        <v>74</v>
      </c>
      <c r="E19" s="83" t="s">
        <v>13</v>
      </c>
      <c r="F19" s="85">
        <v>17149</v>
      </c>
      <c r="G19" s="68">
        <v>17149</v>
      </c>
      <c r="H19" s="79">
        <v>1</v>
      </c>
      <c r="I19" s="68"/>
      <c r="J19" s="68"/>
    </row>
    <row r="20" spans="1:10" ht="59.25" customHeight="1">
      <c r="A20" s="10">
        <v>14</v>
      </c>
      <c r="B20" s="75">
        <v>10512842</v>
      </c>
      <c r="C20" s="78" t="s">
        <v>70</v>
      </c>
      <c r="D20" s="37" t="s">
        <v>75</v>
      </c>
      <c r="E20" s="84" t="s">
        <v>13</v>
      </c>
      <c r="F20" s="86">
        <v>3210</v>
      </c>
      <c r="G20" s="37">
        <v>3210</v>
      </c>
      <c r="H20" s="76">
        <v>1</v>
      </c>
      <c r="I20" s="37"/>
      <c r="J20" s="37"/>
    </row>
    <row r="21" spans="1:10" ht="59.25" customHeight="1">
      <c r="A21" s="10">
        <v>15</v>
      </c>
      <c r="B21" s="75">
        <v>10409240</v>
      </c>
      <c r="C21" s="78" t="s">
        <v>56</v>
      </c>
      <c r="D21" s="37" t="s">
        <v>64</v>
      </c>
      <c r="E21" s="76" t="s">
        <v>13</v>
      </c>
      <c r="F21" s="86">
        <v>1205.5</v>
      </c>
      <c r="G21" s="37">
        <v>1205.5</v>
      </c>
      <c r="H21" s="75">
        <v>1</v>
      </c>
      <c r="I21" s="37"/>
      <c r="J21" s="37"/>
    </row>
    <row r="22" spans="1:10" ht="59.25" customHeight="1">
      <c r="A22" s="10">
        <v>16</v>
      </c>
      <c r="B22" s="75">
        <v>10408989</v>
      </c>
      <c r="C22" s="78" t="s">
        <v>42</v>
      </c>
      <c r="D22" s="37" t="s">
        <v>48</v>
      </c>
      <c r="E22" s="84" t="s">
        <v>13</v>
      </c>
      <c r="F22" s="86">
        <v>641</v>
      </c>
      <c r="G22" s="37">
        <v>2564</v>
      </c>
      <c r="H22" s="75">
        <v>4</v>
      </c>
      <c r="I22" s="37"/>
      <c r="J22" s="37"/>
    </row>
    <row r="23" spans="1:10" ht="59.25" customHeight="1">
      <c r="A23" s="10">
        <v>17</v>
      </c>
      <c r="B23" s="75">
        <v>10505493</v>
      </c>
      <c r="C23" s="78" t="s">
        <v>44</v>
      </c>
      <c r="D23" s="37" t="s">
        <v>51</v>
      </c>
      <c r="E23" s="84" t="s">
        <v>65</v>
      </c>
      <c r="F23" s="86">
        <v>334</v>
      </c>
      <c r="G23" s="37">
        <v>334</v>
      </c>
      <c r="H23" s="75">
        <v>1</v>
      </c>
      <c r="I23" s="37"/>
      <c r="J23" s="37"/>
    </row>
    <row r="24" spans="1:10" ht="59.25" customHeight="1">
      <c r="A24" s="10">
        <v>18</v>
      </c>
      <c r="B24" s="76">
        <v>10417477</v>
      </c>
      <c r="C24" s="78" t="s">
        <v>45</v>
      </c>
      <c r="D24" s="37" t="s">
        <v>52</v>
      </c>
      <c r="E24" s="84" t="s">
        <v>13</v>
      </c>
      <c r="F24" s="86">
        <v>524</v>
      </c>
      <c r="G24" s="37">
        <v>524</v>
      </c>
      <c r="H24" s="80">
        <v>1</v>
      </c>
      <c r="I24" s="37"/>
      <c r="J24" s="37"/>
    </row>
    <row r="25" spans="1:10" ht="59.25" customHeight="1">
      <c r="A25" s="10">
        <v>19</v>
      </c>
      <c r="B25" s="75">
        <v>10512831</v>
      </c>
      <c r="C25" s="78" t="s">
        <v>71</v>
      </c>
      <c r="D25" s="37" t="s">
        <v>53</v>
      </c>
      <c r="E25" s="76" t="s">
        <v>13</v>
      </c>
      <c r="F25" s="86">
        <v>771</v>
      </c>
      <c r="G25" s="37">
        <v>771</v>
      </c>
      <c r="H25" s="80">
        <v>1</v>
      </c>
      <c r="I25" s="37"/>
      <c r="J25" s="37"/>
    </row>
    <row r="26" spans="1:10" ht="59.25" customHeight="1">
      <c r="A26" s="10">
        <v>20</v>
      </c>
      <c r="B26" s="75">
        <v>10379251</v>
      </c>
      <c r="C26" s="78" t="s">
        <v>43</v>
      </c>
      <c r="D26" s="37" t="s">
        <v>50</v>
      </c>
      <c r="E26" s="76" t="s">
        <v>13</v>
      </c>
      <c r="F26" s="86">
        <v>33.5</v>
      </c>
      <c r="G26" s="37">
        <v>67</v>
      </c>
      <c r="H26" s="80">
        <v>2</v>
      </c>
      <c r="I26" s="37"/>
      <c r="J26" s="37"/>
    </row>
    <row r="27" spans="1:10" ht="59.25" customHeight="1">
      <c r="A27" s="10">
        <v>21</v>
      </c>
      <c r="B27" s="75">
        <v>10406942</v>
      </c>
      <c r="C27" s="78" t="s">
        <v>58</v>
      </c>
      <c r="D27" s="37" t="s">
        <v>46</v>
      </c>
      <c r="E27" s="84" t="s">
        <v>66</v>
      </c>
      <c r="F27" s="86">
        <v>119</v>
      </c>
      <c r="G27" s="37">
        <v>119</v>
      </c>
      <c r="H27" s="80">
        <v>1</v>
      </c>
      <c r="I27" s="37"/>
      <c r="J27" s="37"/>
    </row>
    <row r="28" spans="1:10" ht="59.25" customHeight="1">
      <c r="A28" s="10">
        <v>22</v>
      </c>
      <c r="B28" s="75">
        <v>10406941</v>
      </c>
      <c r="C28" s="78" t="s">
        <v>59</v>
      </c>
      <c r="D28" s="37" t="s">
        <v>47</v>
      </c>
      <c r="E28" s="84" t="s">
        <v>66</v>
      </c>
      <c r="F28" s="86">
        <v>114</v>
      </c>
      <c r="G28" s="37">
        <v>114</v>
      </c>
      <c r="H28" s="80">
        <v>1</v>
      </c>
      <c r="I28" s="37"/>
      <c r="J28" s="37"/>
    </row>
    <row r="29" spans="1:10" ht="59.25" customHeight="1">
      <c r="A29" s="10">
        <v>23</v>
      </c>
      <c r="B29" s="75">
        <v>10506940</v>
      </c>
      <c r="C29" s="78" t="s">
        <v>72</v>
      </c>
      <c r="D29" s="37" t="s">
        <v>49</v>
      </c>
      <c r="E29" s="76" t="s">
        <v>13</v>
      </c>
      <c r="F29" s="86">
        <v>152</v>
      </c>
      <c r="G29" s="37">
        <v>1064</v>
      </c>
      <c r="H29" s="80">
        <v>7</v>
      </c>
      <c r="I29" s="37"/>
      <c r="J29" s="37"/>
    </row>
    <row r="30" spans="1:10" ht="59.25" customHeight="1">
      <c r="A30" s="87">
        <v>24</v>
      </c>
      <c r="B30" s="88">
        <v>10506940</v>
      </c>
      <c r="C30" s="89" t="s">
        <v>73</v>
      </c>
      <c r="D30" s="90" t="s">
        <v>49</v>
      </c>
      <c r="E30" s="91" t="s">
        <v>13</v>
      </c>
      <c r="F30" s="92">
        <v>152</v>
      </c>
      <c r="G30" s="90">
        <v>304</v>
      </c>
      <c r="H30" s="93">
        <v>2</v>
      </c>
      <c r="I30" s="90"/>
      <c r="J30" s="90"/>
    </row>
    <row r="31" spans="1:10" ht="33.75" customHeight="1">
      <c r="A31" s="94"/>
      <c r="B31" s="95"/>
      <c r="C31" s="96"/>
      <c r="D31" s="97"/>
      <c r="E31" s="98"/>
      <c r="F31" s="99" t="s">
        <v>77</v>
      </c>
      <c r="G31" s="99"/>
      <c r="H31" s="99"/>
      <c r="I31" s="104"/>
      <c r="J31" s="104"/>
    </row>
    <row r="32" spans="1:10" ht="34.5" customHeight="1">
      <c r="A32" s="67"/>
      <c r="B32" s="81"/>
      <c r="C32" s="82"/>
      <c r="D32" s="64"/>
      <c r="E32" s="64"/>
      <c r="F32" s="103" t="s">
        <v>78</v>
      </c>
      <c r="G32" s="103"/>
      <c r="H32" s="103"/>
      <c r="I32" s="100"/>
      <c r="J32" s="100"/>
    </row>
    <row r="33" spans="1:10" ht="63" customHeight="1">
      <c r="A33" s="42" t="s">
        <v>3</v>
      </c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39.75" customHeight="1">
      <c r="A34" s="14"/>
      <c r="B34" s="13"/>
      <c r="C34" s="12" t="s">
        <v>79</v>
      </c>
      <c r="D34" s="44"/>
      <c r="E34" s="44"/>
      <c r="F34" s="44"/>
      <c r="G34" s="44"/>
      <c r="H34" s="44"/>
      <c r="I34" s="44"/>
      <c r="J34" s="44"/>
    </row>
    <row r="35" spans="1:10" ht="398.25" customHeight="1">
      <c r="A35" s="43" t="s">
        <v>30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29.1" customHeight="1">
      <c r="A36" s="40" t="s">
        <v>2</v>
      </c>
      <c r="B36" s="40"/>
      <c r="C36" s="40"/>
    </row>
  </sheetData>
  <mergeCells count="12">
    <mergeCell ref="A36:C36"/>
    <mergeCell ref="A1:J1"/>
    <mergeCell ref="A33:J33"/>
    <mergeCell ref="A35:J35"/>
    <mergeCell ref="D34:J34"/>
    <mergeCell ref="A2:J2"/>
    <mergeCell ref="A17:J17"/>
    <mergeCell ref="F31:H31"/>
    <mergeCell ref="F16:G16"/>
    <mergeCell ref="F32:H32"/>
    <mergeCell ref="I32:J32"/>
    <mergeCell ref="I31:J31"/>
  </mergeCells>
  <printOptions horizontalCentered="1" verticalCentered="1"/>
  <pageMargins left="0.118110236220472" right="0.118110236220472" top="0.35433070866141703" bottom="0.35433070866141703" header="0.31496062992126" footer="0.31496062992126"/>
  <pageSetup paperSize="9" scale="55" fitToHeight="3" orientation="portrait" r:id="rId1"/>
  <headerFooter>
    <oddHeader>&amp;C&amp;9Załącznik nr 7 do SIWZ EZ/455/D/2019/RB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0CD0-5004-49CD-9B5E-1D2EE0211FDF}">
  <sheetPr>
    <pageSetUpPr fitToPage="1"/>
  </sheetPr>
  <dimension ref="A1:R27"/>
  <sheetViews>
    <sheetView topLeftCell="A7" workbookViewId="0">
      <selection activeCell="I19" sqref="I19"/>
    </sheetView>
  </sheetViews>
  <sheetFormatPr defaultRowHeight="15"/>
  <cols>
    <col min="1" max="1" width="4.28515625" customWidth="1"/>
    <col min="2" max="2" width="12" customWidth="1"/>
    <col min="3" max="3" width="51.7109375" customWidth="1"/>
    <col min="4" max="4" width="18.140625" customWidth="1"/>
    <col min="5" max="5" width="18" customWidth="1"/>
    <col min="6" max="6" width="15.42578125" customWidth="1"/>
    <col min="7" max="7" width="11.85546875" customWidth="1"/>
    <col min="9" max="9" width="12.140625" customWidth="1"/>
    <col min="10" max="10" width="15.5703125" customWidth="1"/>
    <col min="11" max="11" width="13.42578125" customWidth="1"/>
    <col min="12" max="12" width="14.7109375" customWidth="1"/>
    <col min="13" max="14" width="14.28515625" customWidth="1"/>
    <col min="15" max="15" width="13.7109375" customWidth="1"/>
    <col min="16" max="16" width="14.7109375" customWidth="1"/>
    <col min="17" max="17" width="13.5703125" customWidth="1"/>
    <col min="18" max="18" width="16.85546875" customWidth="1"/>
  </cols>
  <sheetData>
    <row r="1" spans="1:18">
      <c r="C1" t="s">
        <v>41</v>
      </c>
    </row>
    <row r="2" spans="1:18">
      <c r="I2" s="61" t="s">
        <v>33</v>
      </c>
      <c r="J2" s="61"/>
      <c r="K2" s="61" t="s">
        <v>34</v>
      </c>
      <c r="L2" s="61"/>
      <c r="M2" s="61" t="s">
        <v>35</v>
      </c>
      <c r="N2" s="61"/>
      <c r="O2" s="61" t="s">
        <v>36</v>
      </c>
      <c r="P2" s="61"/>
      <c r="Q2" s="61" t="s">
        <v>37</v>
      </c>
      <c r="R2" s="61"/>
    </row>
    <row r="3" spans="1:18" ht="51">
      <c r="A3" s="4" t="s">
        <v>1</v>
      </c>
      <c r="B3" s="4" t="s">
        <v>0</v>
      </c>
      <c r="C3" s="18" t="s">
        <v>11</v>
      </c>
      <c r="D3" s="19" t="s">
        <v>9</v>
      </c>
      <c r="E3" s="19" t="s">
        <v>10</v>
      </c>
      <c r="F3" s="20" t="s">
        <v>24</v>
      </c>
      <c r="G3" s="18" t="s">
        <v>25</v>
      </c>
      <c r="H3" s="18" t="s">
        <v>26</v>
      </c>
      <c r="I3" s="18" t="s">
        <v>29</v>
      </c>
      <c r="J3" s="18" t="s">
        <v>28</v>
      </c>
      <c r="K3" s="18" t="s">
        <v>29</v>
      </c>
      <c r="L3" s="18" t="s">
        <v>28</v>
      </c>
      <c r="M3" s="25" t="s">
        <v>29</v>
      </c>
      <c r="N3" s="25" t="s">
        <v>28</v>
      </c>
      <c r="O3" s="18" t="s">
        <v>29</v>
      </c>
      <c r="P3" s="18" t="s">
        <v>28</v>
      </c>
      <c r="Q3" s="18" t="s">
        <v>29</v>
      </c>
      <c r="R3" s="18" t="s">
        <v>28</v>
      </c>
    </row>
    <row r="4" spans="1:18" ht="25.5">
      <c r="A4" s="10">
        <v>1</v>
      </c>
      <c r="B4" s="10">
        <v>10486580</v>
      </c>
      <c r="C4" s="8" t="s">
        <v>4</v>
      </c>
      <c r="D4" s="15" t="s">
        <v>12</v>
      </c>
      <c r="E4" s="16" t="s">
        <v>13</v>
      </c>
      <c r="F4" s="6">
        <v>3440</v>
      </c>
      <c r="G4" s="9">
        <v>13760</v>
      </c>
      <c r="H4" s="11">
        <v>4</v>
      </c>
      <c r="I4" s="22">
        <v>27300</v>
      </c>
      <c r="J4" s="22">
        <f>I4*H4</f>
        <v>109200</v>
      </c>
      <c r="K4" s="21">
        <v>48800</v>
      </c>
      <c r="L4" s="23">
        <f>K4*H4</f>
        <v>195200</v>
      </c>
      <c r="M4" s="53"/>
      <c r="N4" s="54"/>
      <c r="O4" s="24">
        <v>47146</v>
      </c>
      <c r="P4" s="21">
        <f>O4*H4</f>
        <v>188584</v>
      </c>
      <c r="Q4" s="21">
        <v>48450</v>
      </c>
      <c r="R4" s="21">
        <f t="shared" ref="R4:R11" si="0">Q4*H4</f>
        <v>193800</v>
      </c>
    </row>
    <row r="5" spans="1:18" ht="25.5">
      <c r="A5" s="5">
        <v>2</v>
      </c>
      <c r="B5" s="6">
        <v>10486580</v>
      </c>
      <c r="C5" s="3" t="s">
        <v>5</v>
      </c>
      <c r="D5" s="15" t="s">
        <v>12</v>
      </c>
      <c r="E5" s="16" t="s">
        <v>13</v>
      </c>
      <c r="F5" s="6">
        <v>4040</v>
      </c>
      <c r="G5" s="7">
        <v>8080</v>
      </c>
      <c r="H5" s="11">
        <v>2</v>
      </c>
      <c r="I5" s="22">
        <v>32000</v>
      </c>
      <c r="J5" s="22">
        <f t="shared" ref="J5:J11" si="1">I5*H5</f>
        <v>64000</v>
      </c>
      <c r="K5" s="21">
        <v>57350</v>
      </c>
      <c r="L5" s="23">
        <f t="shared" ref="L5:L11" si="2">K5*H5</f>
        <v>114700</v>
      </c>
      <c r="M5" s="55"/>
      <c r="N5" s="56"/>
      <c r="O5" s="24">
        <v>55190</v>
      </c>
      <c r="P5" s="21">
        <f t="shared" ref="P5:P11" si="3">O5*H5</f>
        <v>110380</v>
      </c>
      <c r="Q5" s="21">
        <v>52300</v>
      </c>
      <c r="R5" s="21">
        <f t="shared" si="0"/>
        <v>104600</v>
      </c>
    </row>
    <row r="6" spans="1:18">
      <c r="A6" s="5">
        <v>3</v>
      </c>
      <c r="B6" s="6">
        <v>10489231</v>
      </c>
      <c r="C6" s="3" t="s">
        <v>31</v>
      </c>
      <c r="D6" s="15" t="s">
        <v>14</v>
      </c>
      <c r="E6" s="17" t="s">
        <v>15</v>
      </c>
      <c r="F6" s="17">
        <v>243.12</v>
      </c>
      <c r="G6" s="7">
        <v>3889.92</v>
      </c>
      <c r="H6" s="11">
        <v>16</v>
      </c>
      <c r="I6" s="22">
        <v>1740</v>
      </c>
      <c r="J6" s="22">
        <f t="shared" si="1"/>
        <v>27840</v>
      </c>
      <c r="K6" s="21">
        <v>3450</v>
      </c>
      <c r="L6" s="23">
        <f t="shared" si="2"/>
        <v>55200</v>
      </c>
      <c r="M6" s="55"/>
      <c r="N6" s="56"/>
      <c r="O6" s="24">
        <v>3332</v>
      </c>
      <c r="P6" s="21">
        <f t="shared" si="3"/>
        <v>53312</v>
      </c>
      <c r="Q6" s="21">
        <v>4300</v>
      </c>
      <c r="R6" s="21">
        <f t="shared" si="0"/>
        <v>68800</v>
      </c>
    </row>
    <row r="7" spans="1:18">
      <c r="A7" s="5">
        <v>4</v>
      </c>
      <c r="B7" s="6">
        <v>10489233</v>
      </c>
      <c r="C7" s="3" t="s">
        <v>32</v>
      </c>
      <c r="D7" s="15" t="s">
        <v>16</v>
      </c>
      <c r="E7" s="17" t="s">
        <v>17</v>
      </c>
      <c r="F7" s="17">
        <v>39</v>
      </c>
      <c r="G7" s="7">
        <v>624</v>
      </c>
      <c r="H7" s="11">
        <v>16</v>
      </c>
      <c r="I7" s="22">
        <v>395</v>
      </c>
      <c r="J7" s="22">
        <f t="shared" si="1"/>
        <v>6320</v>
      </c>
      <c r="K7" s="21">
        <v>700</v>
      </c>
      <c r="L7" s="23">
        <f t="shared" si="2"/>
        <v>11200</v>
      </c>
      <c r="M7" s="55"/>
      <c r="N7" s="56"/>
      <c r="O7" s="24">
        <v>847</v>
      </c>
      <c r="P7" s="21">
        <f t="shared" si="3"/>
        <v>13552</v>
      </c>
      <c r="Q7" s="21">
        <v>710</v>
      </c>
      <c r="R7" s="21">
        <f t="shared" si="0"/>
        <v>11360</v>
      </c>
    </row>
    <row r="8" spans="1:18">
      <c r="A8" s="5">
        <v>5</v>
      </c>
      <c r="B8" s="6">
        <v>10472050</v>
      </c>
      <c r="C8" s="3" t="s">
        <v>27</v>
      </c>
      <c r="D8" s="15" t="s">
        <v>18</v>
      </c>
      <c r="E8" s="16" t="s">
        <v>13</v>
      </c>
      <c r="F8" s="6">
        <v>12</v>
      </c>
      <c r="G8" s="7">
        <v>288</v>
      </c>
      <c r="H8" s="11">
        <v>24</v>
      </c>
      <c r="I8" s="30">
        <v>265</v>
      </c>
      <c r="J8" s="30">
        <f t="shared" si="1"/>
        <v>6360</v>
      </c>
      <c r="K8" s="28">
        <v>175</v>
      </c>
      <c r="L8" s="29">
        <f t="shared" si="2"/>
        <v>4200</v>
      </c>
      <c r="M8" s="55"/>
      <c r="N8" s="56"/>
      <c r="O8" s="24">
        <v>316</v>
      </c>
      <c r="P8" s="21">
        <f t="shared" si="3"/>
        <v>7584</v>
      </c>
      <c r="Q8" s="21">
        <v>240</v>
      </c>
      <c r="R8" s="21">
        <f t="shared" si="0"/>
        <v>5760</v>
      </c>
    </row>
    <row r="9" spans="1:18">
      <c r="A9" s="5">
        <v>6</v>
      </c>
      <c r="B9" s="6">
        <v>10437652</v>
      </c>
      <c r="C9" s="3" t="s">
        <v>6</v>
      </c>
      <c r="D9" s="15" t="s">
        <v>19</v>
      </c>
      <c r="E9" s="16" t="s">
        <v>20</v>
      </c>
      <c r="F9" s="6">
        <v>11.02</v>
      </c>
      <c r="G9" s="7">
        <v>176.32</v>
      </c>
      <c r="H9" s="5">
        <v>16</v>
      </c>
      <c r="I9" s="22">
        <v>225</v>
      </c>
      <c r="J9" s="27">
        <f t="shared" si="1"/>
        <v>3600</v>
      </c>
      <c r="K9" s="53"/>
      <c r="L9" s="62"/>
      <c r="M9" s="55"/>
      <c r="N9" s="56"/>
      <c r="O9" s="24">
        <v>582</v>
      </c>
      <c r="P9" s="21">
        <f t="shared" si="3"/>
        <v>9312</v>
      </c>
      <c r="Q9" s="21">
        <v>335</v>
      </c>
      <c r="R9" s="21">
        <f t="shared" si="0"/>
        <v>5360</v>
      </c>
    </row>
    <row r="10" spans="1:18" ht="25.5">
      <c r="A10" s="5">
        <v>7</v>
      </c>
      <c r="B10" s="6">
        <v>10472052</v>
      </c>
      <c r="C10" s="3" t="s">
        <v>7</v>
      </c>
      <c r="D10" s="15" t="s">
        <v>21</v>
      </c>
      <c r="E10" s="16" t="s">
        <v>22</v>
      </c>
      <c r="F10" s="6">
        <v>13.7</v>
      </c>
      <c r="G10" s="7">
        <v>54.8</v>
      </c>
      <c r="H10" s="5">
        <v>4</v>
      </c>
      <c r="I10" s="30">
        <v>380</v>
      </c>
      <c r="J10" s="33">
        <f t="shared" si="1"/>
        <v>1520</v>
      </c>
      <c r="K10" s="57"/>
      <c r="L10" s="63"/>
      <c r="M10" s="57"/>
      <c r="N10" s="58"/>
      <c r="O10" s="24">
        <v>725</v>
      </c>
      <c r="P10" s="21">
        <f t="shared" si="3"/>
        <v>2900</v>
      </c>
      <c r="Q10" s="22">
        <v>350</v>
      </c>
      <c r="R10" s="22">
        <f t="shared" si="0"/>
        <v>1400</v>
      </c>
    </row>
    <row r="11" spans="1:18">
      <c r="A11" s="5">
        <v>8</v>
      </c>
      <c r="B11" s="6">
        <v>10472054</v>
      </c>
      <c r="C11" s="3" t="s">
        <v>8</v>
      </c>
      <c r="D11" s="15" t="s">
        <v>23</v>
      </c>
      <c r="E11" s="16" t="s">
        <v>13</v>
      </c>
      <c r="F11" s="6">
        <v>1338</v>
      </c>
      <c r="G11" s="7">
        <v>5352</v>
      </c>
      <c r="H11" s="11">
        <v>4</v>
      </c>
      <c r="I11" s="22">
        <v>10310</v>
      </c>
      <c r="J11" s="22">
        <f t="shared" si="1"/>
        <v>41240</v>
      </c>
      <c r="K11" s="26">
        <v>16400</v>
      </c>
      <c r="L11" s="26">
        <f t="shared" si="2"/>
        <v>65600</v>
      </c>
      <c r="M11" s="26">
        <v>30000</v>
      </c>
      <c r="N11" s="26">
        <f t="shared" ref="N11" si="4">M11*H11</f>
        <v>120000</v>
      </c>
      <c r="O11" s="21">
        <v>18558</v>
      </c>
      <c r="P11" s="21">
        <f t="shared" si="3"/>
        <v>74232</v>
      </c>
      <c r="Q11" s="21">
        <v>16200</v>
      </c>
      <c r="R11" s="21">
        <f t="shared" si="0"/>
        <v>64800</v>
      </c>
    </row>
    <row r="12" spans="1:18">
      <c r="I12" s="45">
        <f>SUM(J4:J11)</f>
        <v>260080</v>
      </c>
      <c r="J12" s="45"/>
      <c r="K12" s="45">
        <f>SUM(L4:L11)</f>
        <v>446100</v>
      </c>
      <c r="L12" s="45"/>
      <c r="M12" s="45">
        <f>SUM(N4:N11)</f>
        <v>120000</v>
      </c>
      <c r="N12" s="45"/>
      <c r="O12" s="45">
        <f>SUM(P4:P11)</f>
        <v>459856</v>
      </c>
      <c r="P12" s="45"/>
      <c r="Q12" s="45">
        <f>SUM(R4:R11)</f>
        <v>455880</v>
      </c>
      <c r="R12" s="45"/>
    </row>
    <row r="14" spans="1:18" ht="23.25">
      <c r="A14" s="60" t="s">
        <v>38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I15" s="61" t="s">
        <v>33</v>
      </c>
      <c r="J15" s="61"/>
      <c r="K15" s="61" t="s">
        <v>34</v>
      </c>
      <c r="L15" s="61"/>
      <c r="M15" s="61" t="s">
        <v>35</v>
      </c>
      <c r="N15" s="61"/>
      <c r="O15" s="61" t="s">
        <v>36</v>
      </c>
      <c r="P15" s="61"/>
      <c r="Q15" s="61" t="s">
        <v>37</v>
      </c>
      <c r="R15" s="61"/>
    </row>
    <row r="16" spans="1:18" ht="54" customHeight="1">
      <c r="A16" s="4" t="s">
        <v>1</v>
      </c>
      <c r="B16" s="4" t="s">
        <v>0</v>
      </c>
      <c r="C16" s="18" t="s">
        <v>11</v>
      </c>
      <c r="D16" s="19" t="s">
        <v>9</v>
      </c>
      <c r="E16" s="19" t="s">
        <v>10</v>
      </c>
      <c r="F16" s="20" t="s">
        <v>24</v>
      </c>
      <c r="G16" s="18" t="s">
        <v>25</v>
      </c>
      <c r="H16" s="18" t="s">
        <v>26</v>
      </c>
      <c r="I16" s="18" t="s">
        <v>29</v>
      </c>
      <c r="J16" s="18" t="s">
        <v>28</v>
      </c>
      <c r="K16" s="18" t="s">
        <v>29</v>
      </c>
      <c r="L16" s="18" t="s">
        <v>28</v>
      </c>
      <c r="M16" s="25" t="s">
        <v>29</v>
      </c>
      <c r="N16" s="25" t="s">
        <v>28</v>
      </c>
      <c r="O16" s="18" t="s">
        <v>29</v>
      </c>
      <c r="P16" s="18" t="s">
        <v>28</v>
      </c>
      <c r="Q16" s="18" t="s">
        <v>29</v>
      </c>
      <c r="R16" s="18" t="s">
        <v>28</v>
      </c>
    </row>
    <row r="17" spans="1:18" ht="25.5">
      <c r="A17" s="10">
        <v>1</v>
      </c>
      <c r="B17" s="10">
        <v>10486580</v>
      </c>
      <c r="C17" s="8" t="s">
        <v>4</v>
      </c>
      <c r="D17" s="15" t="s">
        <v>12</v>
      </c>
      <c r="E17" s="16" t="s">
        <v>13</v>
      </c>
      <c r="F17" s="6">
        <v>3440</v>
      </c>
      <c r="G17" s="9">
        <v>13760</v>
      </c>
      <c r="H17" s="11">
        <v>4</v>
      </c>
      <c r="I17" s="34">
        <v>27245</v>
      </c>
      <c r="J17" s="22">
        <f>I17*H17</f>
        <v>108980</v>
      </c>
      <c r="K17" s="46" t="s">
        <v>40</v>
      </c>
      <c r="L17" s="47"/>
      <c r="M17" s="53"/>
      <c r="N17" s="54"/>
      <c r="O17" s="24">
        <v>47146</v>
      </c>
      <c r="P17" s="21">
        <f>O17*H17</f>
        <v>188584</v>
      </c>
      <c r="Q17" s="21">
        <v>48450</v>
      </c>
      <c r="R17" s="21">
        <f t="shared" ref="R17:R24" si="5">Q17*H17</f>
        <v>193800</v>
      </c>
    </row>
    <row r="18" spans="1:18" ht="25.5">
      <c r="A18" s="5">
        <v>2</v>
      </c>
      <c r="B18" s="6">
        <v>10486580</v>
      </c>
      <c r="C18" s="3" t="s">
        <v>5</v>
      </c>
      <c r="D18" s="15" t="s">
        <v>12</v>
      </c>
      <c r="E18" s="16" t="s">
        <v>13</v>
      </c>
      <c r="F18" s="6">
        <v>4040</v>
      </c>
      <c r="G18" s="7">
        <v>8080</v>
      </c>
      <c r="H18" s="11">
        <v>2</v>
      </c>
      <c r="I18" s="34">
        <v>31900</v>
      </c>
      <c r="J18" s="22">
        <f t="shared" ref="J18:J24" si="6">I18*H18</f>
        <v>63800</v>
      </c>
      <c r="K18" s="48"/>
      <c r="L18" s="49"/>
      <c r="M18" s="55"/>
      <c r="N18" s="56"/>
      <c r="O18" s="24">
        <v>55190</v>
      </c>
      <c r="P18" s="21">
        <f t="shared" ref="P18:P24" si="7">O18*H18</f>
        <v>110380</v>
      </c>
      <c r="Q18" s="21">
        <v>52300</v>
      </c>
      <c r="R18" s="21">
        <f t="shared" si="5"/>
        <v>104600</v>
      </c>
    </row>
    <row r="19" spans="1:18">
      <c r="A19" s="5">
        <v>3</v>
      </c>
      <c r="B19" s="6">
        <v>10489231</v>
      </c>
      <c r="C19" s="3" t="s">
        <v>31</v>
      </c>
      <c r="D19" s="15" t="s">
        <v>14</v>
      </c>
      <c r="E19" s="17" t="s">
        <v>15</v>
      </c>
      <c r="F19" s="17">
        <v>243.12</v>
      </c>
      <c r="G19" s="7">
        <v>3889.92</v>
      </c>
      <c r="H19" s="11">
        <v>16</v>
      </c>
      <c r="I19" s="30">
        <v>1730</v>
      </c>
      <c r="J19" s="30">
        <f t="shared" si="6"/>
        <v>27680</v>
      </c>
      <c r="K19" s="48"/>
      <c r="L19" s="49"/>
      <c r="M19" s="55"/>
      <c r="N19" s="56"/>
      <c r="O19" s="35">
        <v>1720</v>
      </c>
      <c r="P19" s="22">
        <f t="shared" si="7"/>
        <v>27520</v>
      </c>
      <c r="Q19" s="21">
        <v>4300</v>
      </c>
      <c r="R19" s="21">
        <f t="shared" si="5"/>
        <v>68800</v>
      </c>
    </row>
    <row r="20" spans="1:18">
      <c r="A20" s="5">
        <v>4</v>
      </c>
      <c r="B20" s="6">
        <v>10489233</v>
      </c>
      <c r="C20" s="3" t="s">
        <v>32</v>
      </c>
      <c r="D20" s="15" t="s">
        <v>16</v>
      </c>
      <c r="E20" s="17" t="s">
        <v>17</v>
      </c>
      <c r="F20" s="17">
        <v>39</v>
      </c>
      <c r="G20" s="7">
        <v>624</v>
      </c>
      <c r="H20" s="11">
        <v>16</v>
      </c>
      <c r="I20" s="30">
        <v>391</v>
      </c>
      <c r="J20" s="30">
        <f t="shared" si="6"/>
        <v>6256</v>
      </c>
      <c r="K20" s="48"/>
      <c r="L20" s="49"/>
      <c r="M20" s="55"/>
      <c r="N20" s="56"/>
      <c r="O20" s="35">
        <v>387</v>
      </c>
      <c r="P20" s="22">
        <f t="shared" si="7"/>
        <v>6192</v>
      </c>
      <c r="Q20" s="21">
        <v>710</v>
      </c>
      <c r="R20" s="21">
        <f t="shared" si="5"/>
        <v>11360</v>
      </c>
    </row>
    <row r="21" spans="1:18">
      <c r="A21" s="5">
        <v>5</v>
      </c>
      <c r="B21" s="6">
        <v>10472050</v>
      </c>
      <c r="C21" s="3" t="s">
        <v>27</v>
      </c>
      <c r="D21" s="15" t="s">
        <v>18</v>
      </c>
      <c r="E21" s="16" t="s">
        <v>13</v>
      </c>
      <c r="F21" s="6">
        <v>12</v>
      </c>
      <c r="G21" s="7">
        <v>288</v>
      </c>
      <c r="H21" s="11">
        <v>24</v>
      </c>
      <c r="I21" s="30">
        <v>265</v>
      </c>
      <c r="J21" s="30">
        <f t="shared" si="6"/>
        <v>6360</v>
      </c>
      <c r="K21" s="48"/>
      <c r="L21" s="49"/>
      <c r="M21" s="55"/>
      <c r="N21" s="56"/>
      <c r="O21" s="35">
        <v>236</v>
      </c>
      <c r="P21" s="22">
        <f t="shared" si="7"/>
        <v>5664</v>
      </c>
      <c r="Q21" s="21">
        <v>240</v>
      </c>
      <c r="R21" s="21">
        <f t="shared" si="5"/>
        <v>5760</v>
      </c>
    </row>
    <row r="22" spans="1:18">
      <c r="A22" s="5">
        <v>6</v>
      </c>
      <c r="B22" s="6">
        <v>10437652</v>
      </c>
      <c r="C22" s="3" t="s">
        <v>6</v>
      </c>
      <c r="D22" s="15" t="s">
        <v>19</v>
      </c>
      <c r="E22" s="16" t="s">
        <v>20</v>
      </c>
      <c r="F22" s="6">
        <v>11.02</v>
      </c>
      <c r="G22" s="7">
        <v>176.32</v>
      </c>
      <c r="H22" s="5">
        <v>16</v>
      </c>
      <c r="I22" s="34">
        <v>225</v>
      </c>
      <c r="J22" s="27">
        <f t="shared" si="6"/>
        <v>3600</v>
      </c>
      <c r="K22" s="48"/>
      <c r="L22" s="49"/>
      <c r="M22" s="55"/>
      <c r="N22" s="56"/>
      <c r="O22" s="24">
        <v>582</v>
      </c>
      <c r="P22" s="21">
        <f t="shared" si="7"/>
        <v>9312</v>
      </c>
      <c r="Q22" s="21">
        <v>335</v>
      </c>
      <c r="R22" s="21">
        <f t="shared" si="5"/>
        <v>5360</v>
      </c>
    </row>
    <row r="23" spans="1:18" ht="25.5">
      <c r="A23" s="5">
        <v>7</v>
      </c>
      <c r="B23" s="6">
        <v>10472052</v>
      </c>
      <c r="C23" s="3" t="s">
        <v>7</v>
      </c>
      <c r="D23" s="15" t="s">
        <v>21</v>
      </c>
      <c r="E23" s="16" t="s">
        <v>22</v>
      </c>
      <c r="F23" s="6">
        <v>13.7</v>
      </c>
      <c r="G23" s="7">
        <v>54.8</v>
      </c>
      <c r="H23" s="5">
        <v>4</v>
      </c>
      <c r="I23" s="30">
        <v>380</v>
      </c>
      <c r="J23" s="33">
        <f t="shared" si="6"/>
        <v>1520</v>
      </c>
      <c r="K23" s="48"/>
      <c r="L23" s="49"/>
      <c r="M23" s="57"/>
      <c r="N23" s="58"/>
      <c r="O23" s="24">
        <v>725</v>
      </c>
      <c r="P23" s="21">
        <f t="shared" si="7"/>
        <v>2900</v>
      </c>
      <c r="Q23" s="34">
        <v>350</v>
      </c>
      <c r="R23" s="22">
        <f t="shared" si="5"/>
        <v>1400</v>
      </c>
    </row>
    <row r="24" spans="1:18">
      <c r="A24" s="5">
        <v>8</v>
      </c>
      <c r="B24" s="6">
        <v>10472054</v>
      </c>
      <c r="C24" s="3" t="s">
        <v>8</v>
      </c>
      <c r="D24" s="15" t="s">
        <v>23</v>
      </c>
      <c r="E24" s="16" t="s">
        <v>13</v>
      </c>
      <c r="F24" s="6">
        <v>1338</v>
      </c>
      <c r="G24" s="7">
        <v>5352</v>
      </c>
      <c r="H24" s="11">
        <v>4</v>
      </c>
      <c r="I24" s="34">
        <v>9410</v>
      </c>
      <c r="J24" s="22">
        <f t="shared" si="6"/>
        <v>37640</v>
      </c>
      <c r="K24" s="50"/>
      <c r="L24" s="51"/>
      <c r="M24" s="26">
        <v>10110</v>
      </c>
      <c r="N24" s="26">
        <f t="shared" ref="N24" si="8">M24*H24</f>
        <v>40440</v>
      </c>
      <c r="O24" s="21">
        <v>9510</v>
      </c>
      <c r="P24" s="21">
        <f t="shared" si="7"/>
        <v>38040</v>
      </c>
      <c r="Q24" s="21">
        <v>16200</v>
      </c>
      <c r="R24" s="21">
        <f t="shared" si="5"/>
        <v>64800</v>
      </c>
    </row>
    <row r="25" spans="1:18">
      <c r="I25" s="45">
        <f>SUM(J17:J24)</f>
        <v>255836</v>
      </c>
      <c r="J25" s="45"/>
      <c r="K25" s="45"/>
      <c r="L25" s="45"/>
      <c r="M25" s="45">
        <f>SUM(N17:N24)</f>
        <v>40440</v>
      </c>
      <c r="N25" s="45"/>
      <c r="O25" s="45">
        <f>SUM(P17:P24)</f>
        <v>388592</v>
      </c>
      <c r="P25" s="45"/>
      <c r="Q25" s="45">
        <f>SUM(R17:R24)</f>
        <v>455880</v>
      </c>
      <c r="R25" s="45"/>
    </row>
    <row r="27" spans="1:18" ht="18.75">
      <c r="C27" s="32" t="s">
        <v>39</v>
      </c>
      <c r="I27" s="52">
        <f>J17+J18+J22+J24</f>
        <v>214020</v>
      </c>
      <c r="J27" s="52"/>
      <c r="K27" s="31"/>
      <c r="L27" s="31"/>
      <c r="M27" s="31"/>
      <c r="N27" s="31"/>
      <c r="O27" s="52">
        <f>P19+P20+P21</f>
        <v>39376</v>
      </c>
      <c r="P27" s="52"/>
      <c r="Q27" s="59">
        <f>R23</f>
        <v>1400</v>
      </c>
      <c r="R27" s="59"/>
    </row>
  </sheetData>
  <autoFilter ref="I16:R25" xr:uid="{BFDD9265-294B-4C3A-ACAE-28BC7C8F10CF}"/>
  <mergeCells count="28">
    <mergeCell ref="Q2:R2"/>
    <mergeCell ref="Q12:R12"/>
    <mergeCell ref="M4:N10"/>
    <mergeCell ref="K9:L10"/>
    <mergeCell ref="O2:P2"/>
    <mergeCell ref="O12:P12"/>
    <mergeCell ref="I2:J2"/>
    <mergeCell ref="I12:J12"/>
    <mergeCell ref="K2:L2"/>
    <mergeCell ref="K12:L12"/>
    <mergeCell ref="M2:N2"/>
    <mergeCell ref="M12:N12"/>
    <mergeCell ref="A14:R14"/>
    <mergeCell ref="I15:J15"/>
    <mergeCell ref="K15:L15"/>
    <mergeCell ref="M15:N15"/>
    <mergeCell ref="O15:P15"/>
    <mergeCell ref="Q15:R15"/>
    <mergeCell ref="O25:P25"/>
    <mergeCell ref="Q25:R25"/>
    <mergeCell ref="K17:L24"/>
    <mergeCell ref="I27:J27"/>
    <mergeCell ref="O27:P27"/>
    <mergeCell ref="M17:N23"/>
    <mergeCell ref="I25:J25"/>
    <mergeCell ref="K25:L25"/>
    <mergeCell ref="M25:N25"/>
    <mergeCell ref="Q27:R2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Mularczyk</dc:creator>
  <cp:lastModifiedBy>Rafał Bednarek</cp:lastModifiedBy>
  <cp:lastPrinted>2019-09-30T08:04:39Z</cp:lastPrinted>
  <dcterms:created xsi:type="dcterms:W3CDTF">2017-02-02T09:23:23Z</dcterms:created>
  <dcterms:modified xsi:type="dcterms:W3CDTF">2019-09-30T08:04:50Z</dcterms:modified>
</cp:coreProperties>
</file>