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M:\REJESTR POSTĘPOWAŃ PRZETARGOWYCH\2021\POSTEPOWANIA Pow 50tyś\92_D_2021_MA\"/>
    </mc:Choice>
  </mc:AlternateContent>
  <xr:revisionPtr revIDLastSave="0" documentId="13_ncr:1_{D40B4C01-DB3D-454F-B46E-7067BEF7BD8B}" xr6:coauthVersionLast="46" xr6:coauthVersionMax="46" xr10:uidLastSave="{00000000-0000-0000-0000-000000000000}"/>
  <workbookProtection workbookAlgorithmName="SHA-512" workbookHashValue="m+MH8xWE2Fnd55UgaBGev2TMhjCG2/uxwRsZulhwget1U+2xVvUcE8ZxSDLiEpJ0wfNbDrlhpn4a2IAfmMVD0g==" workbookSaltValue="b7bTSa88/9TOwYSh+2/5nQ==" workbookSpinCount="100000" lockStructure="1"/>
  <bookViews>
    <workbookView xWindow="-120" yWindow="-120" windowWidth="29040" windowHeight="15990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Formularz!$A$3:$F$38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5" i="1"/>
  <c r="H33" i="1" l="1"/>
  <c r="H32" i="1"/>
  <c r="H31" i="1"/>
  <c r="H30" i="1"/>
  <c r="H34" i="1" l="1"/>
  <c r="H11" i="1"/>
  <c r="H25" i="1" s="1"/>
  <c r="H4" i="1" l="1"/>
  <c r="H6" i="1" s="1"/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<sst xmlns="http://schemas.openxmlformats.org/spreadsheetml/2006/main" count="187" uniqueCount="90">
  <si>
    <t>Indeks</t>
  </si>
  <si>
    <t>L.p.</t>
  </si>
  <si>
    <t>Uwagi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</si>
  <si>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</si>
  <si>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</si>
  <si>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</si>
  <si>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</si>
  <si>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</si>
  <si>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</si>
  <si>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</si>
  <si>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</si>
  <si>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</si>
  <si>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</si>
  <si>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</si>
  <si>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</si>
  <si>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</si>
  <si>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</si>
  <si>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</si>
  <si>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</si>
  <si>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</si>
  <si>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</si>
  <si>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</si>
  <si>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</si>
  <si>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</si>
  <si>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</si>
  <si>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</si>
  <si>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</si>
  <si>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</si>
  <si>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</si>
  <si>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</si>
  <si>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</si>
  <si>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</si>
  <si>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</si>
  <si>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</si>
  <si>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</si>
  <si>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</si>
  <si>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</si>
  <si>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</si>
  <si>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</si>
  <si>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</si>
  <si>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JM</t>
  </si>
  <si>
    <t xml:space="preserve">lość </t>
  </si>
  <si>
    <t>Nazwa materiałów</t>
  </si>
  <si>
    <t>Zgłoszenie zapotrzebowania</t>
  </si>
  <si>
    <t>Cena netto/szt/kpl</t>
  </si>
  <si>
    <t>Wartość netto</t>
  </si>
  <si>
    <t>Suma oferty</t>
  </si>
  <si>
    <t>Tabela nr 1</t>
  </si>
  <si>
    <t>Tabela nr 2</t>
  </si>
  <si>
    <t xml:space="preserve">Ilość </t>
  </si>
  <si>
    <t>SZT</t>
  </si>
  <si>
    <t>M</t>
  </si>
  <si>
    <t>OPK</t>
  </si>
  <si>
    <t xml:space="preserve"> Termin realizacji: do 4 tygodni od dnia przesłania zamówienia </t>
  </si>
  <si>
    <t>W formularzu ofertowym prosimy podać termin realizacji i producenta materiałów.
Dostawca materiału zobowiązany jest o dostarczanie dokumentów jakościowych wraz z dostawą.
W przypadku braku dostępności produktu na rynku wg. załączonej listy prosimy o przedstawienie oferty na zamiennik, produkt tożsamy aktualnie wytwarzany dla danej pozycji z wyraźnym dopiskiem „Zamiennik”. Przyjęcie oferty na zamiennik jest możliwe jedynie w przypadku gdy asortyment został wycofany z produkcji lub jest nieosiągalny a na oferowany zamiennik Zamawiający uzyskał zgodę Inwestora. Ponadto oferowany zamiennik musi charakteryzować się parametrami równoważnymi lub wyższymi. Zgoda na dopuszczenie 
zamiennika zostanie przekazana w toku prowadzonego postępowania.</t>
  </si>
  <si>
    <t xml:space="preserve">1. Oświadczamy, że:                                                       
1.1 Oferowane ceny uwzględniają wszystkie koszty wykonania zmówienia w danej części wraz z dostawą.                                                                                                                         1.2 Zapoznaliśmy się z warunkami niniejszego postępowania i przyjmujemy je bez zastrzeżeń.
1.3 Niniejszą ofertą jesteśmy związani przez 30 dni od dnia składania ofert.
1.4 Akceptujemy zasady rozliczania i warunki płatności (wymagany termin płatności – 30 dni od daty otrzymania poprawnie wystawionej faktury, oraz pozytywnego odbioru).
1.5 Oferta nasza zawiera dokumenty i oświadczenia wymienione w SIWZ.
2. Dane kontaktowe osoby odpowiedzialnej za ofertę: imię i nazwisko …………………………………………                tel. ………………………………
E-mail:………………………………...............
......................................................................................................................................................................
pieczęcie i podpisy osób uprawnionych do reprezentowania Wykonawcy, </t>
  </si>
  <si>
    <t>Tabela nr 3</t>
  </si>
  <si>
    <t>KG</t>
  </si>
  <si>
    <r>
      <t xml:space="preserve">                                                Zestawienie nr 1 - Formularz oferty  –  </t>
    </r>
    <r>
      <rPr>
        <sz val="10"/>
        <rFont val="Arial"/>
        <family val="2"/>
        <charset val="238"/>
      </rPr>
      <t xml:space="preserve">  92/D/2021/MA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</si>
  <si>
    <t>KABEL ONGC-G 3X35+3X16/3 0,6/1kV</t>
  </si>
  <si>
    <t>10361044</t>
  </si>
  <si>
    <t>10227205</t>
  </si>
  <si>
    <r>
      <t xml:space="preserve">ONGC-G 3X25+3X16/3 PRZEWÓD </t>
    </r>
    <r>
      <rPr>
        <b/>
        <sz val="10"/>
        <rFont val="Calibri"/>
        <family val="2"/>
        <charset val="238"/>
        <scheme val="minor"/>
      </rPr>
      <t>0,6/1kV</t>
    </r>
  </si>
  <si>
    <t>FOLIA KABLOWA 25/0,2/100 NIEBIESKA</t>
  </si>
  <si>
    <t>KOŃCÓWKA KOR 95/12</t>
  </si>
  <si>
    <t>RURA AROT DVR 50 NIEBIESKA</t>
  </si>
  <si>
    <t>RURA AROT DVR 110 NIEBIESKA</t>
  </si>
  <si>
    <t>RURA AROT DVR 160 CZERWONA</t>
  </si>
  <si>
    <t>TAŚMA KABL.TKUV 40/5 100SZT</t>
  </si>
  <si>
    <t>TAŚMA SCOTCH 13</t>
  </si>
  <si>
    <t>TAŚMA IZOLACYJNA SCOTCH NR 23 19X9.15</t>
  </si>
  <si>
    <t>TAŚMA IZOLACYJNA SCOTCH NR 33</t>
  </si>
  <si>
    <t>MAPP GAZ 750ML ROTHENBERGER</t>
  </si>
  <si>
    <t>BENZYNA EKSTRAKCYJNA 5L</t>
  </si>
  <si>
    <t>CZYŚCIWO KOLOROWE</t>
  </si>
  <si>
    <t>TAŚMA IZOLACYJNA 25X20 CZARNA</t>
  </si>
  <si>
    <t>10394209</t>
  </si>
  <si>
    <t>10402580</t>
  </si>
  <si>
    <t>10362102</t>
  </si>
  <si>
    <t>10032186</t>
  </si>
  <si>
    <t>10032118</t>
  </si>
  <si>
    <t>10032119</t>
  </si>
  <si>
    <t>10406701</t>
  </si>
  <si>
    <t>10004199</t>
  </si>
  <si>
    <r>
      <t xml:space="preserve">FOLIA STRETCH </t>
    </r>
    <r>
      <rPr>
        <b/>
        <sz val="10"/>
        <rFont val="Calibri"/>
        <family val="2"/>
        <charset val="238"/>
        <scheme val="minor"/>
      </rPr>
      <t>50CM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CZARNA</t>
    </r>
  </si>
  <si>
    <t>40017846</t>
  </si>
  <si>
    <r>
      <t xml:space="preserve">MARKER EDDING 142M 1MM CZARNY </t>
    </r>
    <r>
      <rPr>
        <b/>
        <sz val="10"/>
        <rFont val="Calibri"/>
        <family val="2"/>
        <charset val="238"/>
        <scheme val="minor"/>
      </rPr>
      <t>(10 SZT = 1 OPK)</t>
    </r>
  </si>
  <si>
    <r>
      <t xml:space="preserve">MARKER EDDING 141F 0,6MM CZARNY </t>
    </r>
    <r>
      <rPr>
        <b/>
        <sz val="10"/>
        <rFont val="Calibri"/>
        <family val="2"/>
        <charset val="238"/>
        <scheme val="minor"/>
      </rPr>
      <t>(10 SZT = 1 OPK)</t>
    </r>
  </si>
  <si>
    <r>
      <t xml:space="preserve">MARKER OLEJOWY EDDING 751 BIAŁY 1-2 MM </t>
    </r>
    <r>
      <rPr>
        <b/>
        <sz val="10"/>
        <rFont val="Calibri"/>
        <family val="2"/>
        <charset val="238"/>
        <scheme val="minor"/>
      </rPr>
      <t>(10 SZT = 1 OPK)</t>
    </r>
  </si>
  <si>
    <r>
      <t>MARKER OLEJOWY EDDING 750 BIAŁY 2-4 MM</t>
    </r>
    <r>
      <rPr>
        <b/>
        <sz val="10"/>
        <rFont val="Calibri"/>
        <family val="2"/>
        <charset val="238"/>
        <scheme val="minor"/>
      </rPr>
      <t xml:space="preserve">  (10 SZT = 1 OPK)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</si>
</sst>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29" fillId="0" borderId="0"/>
    <xf numFmtId="0" fontId="10" fillId="33" borderId="6" applyNumberFormat="0" applyAlignment="0" applyProtection="0"/>
    <xf numFmtId="0" fontId="28" fillId="0" borderId="0"/>
    <xf numFmtId="0" fontId="3" fillId="0" borderId="0"/>
    <xf numFmtId="0" fontId="15" fillId="32" borderId="3" applyNumberFormat="0" applyAlignment="0" applyProtection="0"/>
    <xf numFmtId="0" fontId="26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0" fillId="38" borderId="1">
      <alignment horizontal="center" vertical="center" textRotation="1"/>
    </xf>
    <xf numFmtId="0" fontId="30" fillId="34" borderId="1" applyFill="0">
      <alignment horizontal="center" vertical="center" textRotation="1"/>
    </xf>
    <xf numFmtId="0" fontId="30" fillId="38" borderId="1" applyFill="0">
      <alignment horizontal="center" vertical="center" textRotation="1"/>
    </xf>
    <xf numFmtId="0" fontId="30" fillId="39" borderId="1" applyNumberFormat="0">
      <alignment horizontal="center" vertical="center" textRotation="1"/>
    </xf>
    <xf numFmtId="0" fontId="30" fillId="40" borderId="1">
      <alignment horizontal="center" vertical="center" textRotation="1"/>
    </xf>
    <xf numFmtId="0" fontId="2" fillId="41" borderId="1">
      <alignment horizontal="center" vertical="center"/>
    </xf>
    <xf numFmtId="0" fontId="27" fillId="35" borderId="1" applyFont="0" applyFill="0" applyBorder="0" applyAlignment="0" applyProtection="0">
      <alignment horizontal="center" vertical="center" textRotation="1"/>
    </xf>
    <xf numFmtId="0" fontId="30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ill="0" applyBorder="0" applyAlignment="0" applyProtection="0"/>
    <xf numFmtId="0" fontId="3" fillId="0" borderId="0"/>
  </cellStyleXfs>
  <cellXfs count="112">
    <xf numFmtId="0" fontId="0" fillId="0" borderId="0" xfId="0"/>
    <xf numFmtId="0" fontId="1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2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4" fillId="0" borderId="0" xfId="0" applyFont="1"/>
    <xf numFmtId="0" fontId="36" fillId="0" borderId="0" xfId="0" applyFont="1" applyFill="1" applyBorder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horizontal="left"/>
    </xf>
    <xf numFmtId="0" fontId="32" fillId="43" borderId="0" xfId="0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2" fillId="4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2" fillId="4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2" fillId="43" borderId="21" xfId="0" applyFont="1" applyFill="1" applyBorder="1" applyAlignment="1">
      <alignment vertical="center" wrapText="1"/>
    </xf>
    <xf numFmtId="0" fontId="32" fillId="43" borderId="22" xfId="0" applyFont="1" applyFill="1" applyBorder="1" applyAlignment="1">
      <alignment vertical="center" wrapText="1"/>
    </xf>
    <xf numFmtId="4" fontId="40" fillId="43" borderId="1" xfId="0" applyNumberFormat="1" applyFont="1" applyFill="1" applyBorder="1" applyAlignment="1">
      <alignment horizontal="center" vertical="center" wrapText="1"/>
    </xf>
    <xf numFmtId="165" fontId="40" fillId="43" borderId="1" xfId="0" applyNumberFormat="1" applyFont="1" applyFill="1" applyBorder="1" applyAlignment="1">
      <alignment horizontal="center" vertical="center" wrapText="1"/>
    </xf>
    <xf numFmtId="0" fontId="40" fillId="43" borderId="1" xfId="0" applyFont="1" applyFill="1" applyBorder="1" applyAlignment="1">
      <alignment horizontal="center" vertical="center" wrapText="1"/>
    </xf>
    <xf numFmtId="165" fontId="32" fillId="43" borderId="2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2" fillId="43" borderId="0" xfId="0" applyFont="1" applyFill="1" applyBorder="1" applyAlignment="1">
      <alignment vertical="center" wrapText="1"/>
    </xf>
    <xf numFmtId="165" fontId="32" fillId="43" borderId="0" xfId="0" applyNumberFormat="1" applyFont="1" applyFill="1" applyBorder="1" applyAlignment="1">
      <alignment horizontal="center" vertical="center" wrapText="1"/>
    </xf>
    <xf numFmtId="0" fontId="21" fillId="43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1" fillId="4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43" borderId="0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21" fillId="43" borderId="13" xfId="0" applyFont="1" applyFill="1" applyBorder="1" applyAlignment="1">
      <alignment horizontal="center" vertical="center" wrapText="1"/>
    </xf>
    <xf numFmtId="0" fontId="21" fillId="4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1" fillId="0" borderId="0" xfId="72" applyFont="1" applyFill="1" applyBorder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  <xf numFmtId="0" fontId="37" fillId="0" borderId="0" xfId="0" applyFont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center"/>
    </xf>
    <xf numFmtId="44" fontId="35" fillId="0" borderId="0" xfId="0" applyNumberFormat="1" applyFont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49" fontId="42" fillId="0" borderId="1" xfId="57" applyNumberFormat="1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3" fillId="0" borderId="1" xfId="1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74" applyFont="1" applyBorder="1" applyAlignment="1">
      <alignment horizontal="center" vertical="center"/>
    </xf>
    <xf numFmtId="0" fontId="43" fillId="0" borderId="1" xfId="74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 wrapText="1"/>
    </xf>
    <xf numFmtId="14" fontId="43" fillId="0" borderId="1" xfId="0" quotePrefix="1" applyNumberFormat="1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horizontal="center" vertical="center"/>
    </xf>
  </cellXfs>
  <cellStyles count="75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00000000-0005-0000-0000-000013000000}"/>
    <cellStyle name="Akcent 2 2" xfId="21" xr:uid="{00000000-0005-0000-0000-000014000000}"/>
    <cellStyle name="Akcent 2 2 2" xfId="47" xr:uid="{00000000-0005-0000-0000-000015000000}"/>
    <cellStyle name="Akcent 3 2" xfId="22" xr:uid="{00000000-0005-0000-0000-000016000000}"/>
    <cellStyle name="Akcent 3 2 2" xfId="48" xr:uid="{00000000-0005-0000-0000-000017000000}"/>
    <cellStyle name="Akcent 4 2" xfId="23" xr:uid="{00000000-0005-0000-0000-000018000000}"/>
    <cellStyle name="Akcent 4 2 2" xfId="49" xr:uid="{00000000-0005-0000-0000-000019000000}"/>
    <cellStyle name="Akcent 5 2" xfId="24" xr:uid="{00000000-0005-0000-0000-00001A000000}"/>
    <cellStyle name="Akcent 5 2 2" xfId="50" xr:uid="{00000000-0005-0000-0000-00001B000000}"/>
    <cellStyle name="Akcent 6 2" xfId="25" xr:uid="{00000000-0005-0000-0000-00001C000000}"/>
    <cellStyle name="Akcent 6 2 2" xfId="51" xr:uid="{00000000-0005-0000-0000-00001D000000}"/>
    <cellStyle name="Dane wejściowe 2" xfId="26" xr:uid="{00000000-0005-0000-0000-00001E000000}"/>
    <cellStyle name="Dane wejściowe 2 2" xfId="52" xr:uid="{00000000-0005-0000-0000-00001F000000}"/>
    <cellStyle name="Dane wyjściowe 2" xfId="27" xr:uid="{00000000-0005-0000-0000-000020000000}"/>
    <cellStyle name="Dane wyjściowe 2 2" xfId="53" xr:uid="{00000000-0005-0000-0000-000021000000}"/>
    <cellStyle name="Dobry 2" xfId="28" xr:uid="{00000000-0005-0000-0000-000022000000}"/>
    <cellStyle name="Excel Built-in Normal" xfId="54" xr:uid="{00000000-0005-0000-0000-000023000000}"/>
    <cellStyle name="Komórka połączona 2" xfId="29" xr:uid="{00000000-0005-0000-0000-000024000000}"/>
    <cellStyle name="Komórka zaznaczona 2" xfId="30" xr:uid="{00000000-0005-0000-0000-000025000000}"/>
    <cellStyle name="Komórka zaznaczona 2 2" xfId="55" xr:uid="{00000000-0005-0000-0000-000026000000}"/>
    <cellStyle name="Nagłówek 1 2" xfId="31" xr:uid="{00000000-0005-0000-0000-000027000000}"/>
    <cellStyle name="Nagłówek 2 2" xfId="32" xr:uid="{00000000-0005-0000-0000-000028000000}"/>
    <cellStyle name="Nagłówek 3 2" xfId="33" xr:uid="{00000000-0005-0000-0000-000029000000}"/>
    <cellStyle name="Nagłówek 4 2" xfId="34" xr:uid="{00000000-0005-0000-0000-00002A000000}"/>
    <cellStyle name="Neutralny 2" xfId="35" xr:uid="{00000000-0005-0000-0000-00002B000000}"/>
    <cellStyle name="Normalny" xfId="0" builtinId="0"/>
    <cellStyle name="Normalny 2" xfId="1" xr:uid="{00000000-0005-0000-0000-00002D000000}"/>
    <cellStyle name="Normalny 2 2" xfId="56" xr:uid="{00000000-0005-0000-0000-00002E000000}"/>
    <cellStyle name="Normalny 3" xfId="57" xr:uid="{00000000-0005-0000-0000-00002F000000}"/>
    <cellStyle name="Normalny 5" xfId="74" xr:uid="{00000000-0005-0000-0000-000030000000}"/>
    <cellStyle name="Obliczenia 2" xfId="36" xr:uid="{00000000-0005-0000-0000-000031000000}"/>
    <cellStyle name="Obliczenia 2 2" xfId="58" xr:uid="{00000000-0005-0000-0000-000032000000}"/>
    <cellStyle name="Styl 1" xfId="59" xr:uid="{00000000-0005-0000-0000-000033000000}"/>
    <cellStyle name="Styl 1 2" xfId="60" xr:uid="{00000000-0005-0000-0000-000034000000}"/>
    <cellStyle name="Styl 2" xfId="61" xr:uid="{00000000-0005-0000-0000-000035000000}"/>
    <cellStyle name="Styl 3" xfId="62" xr:uid="{00000000-0005-0000-0000-000036000000}"/>
    <cellStyle name="Styl 3 2" xfId="63" xr:uid="{00000000-0005-0000-0000-000037000000}"/>
    <cellStyle name="Styl 4" xfId="64" xr:uid="{00000000-0005-0000-0000-000038000000}"/>
    <cellStyle name="Styl 5" xfId="65" xr:uid="{00000000-0005-0000-0000-000039000000}"/>
    <cellStyle name="Styl 6" xfId="66" xr:uid="{00000000-0005-0000-0000-00003A000000}"/>
    <cellStyle name="Styl 6 2" xfId="67" xr:uid="{00000000-0005-0000-0000-00003B000000}"/>
    <cellStyle name="Styl 6 3" xfId="68" xr:uid="{00000000-0005-0000-0000-00003C000000}"/>
    <cellStyle name="Styl 7" xfId="69" xr:uid="{00000000-0005-0000-0000-00003D000000}"/>
    <cellStyle name="Suma 2" xfId="37" xr:uid="{00000000-0005-0000-0000-00003E000000}"/>
    <cellStyle name="Tekst objaśnienia 2" xfId="38" xr:uid="{00000000-0005-0000-0000-00003F000000}"/>
    <cellStyle name="Tekst ostrzeżenia 2" xfId="39" xr:uid="{00000000-0005-0000-0000-000040000000}"/>
    <cellStyle name="Tytuł 2" xfId="40" xr:uid="{00000000-0005-0000-0000-000041000000}"/>
    <cellStyle name="Uwaga 2" xfId="41" xr:uid="{00000000-0005-0000-0000-000042000000}"/>
    <cellStyle name="Uwaga 2 2" xfId="70" xr:uid="{00000000-0005-0000-0000-000043000000}"/>
    <cellStyle name="Walutowy" xfId="72" builtinId="4"/>
    <cellStyle name="Walutowy 2" xfId="43" xr:uid="{00000000-0005-0000-0000-000045000000}"/>
    <cellStyle name="Walutowy 2 2" xfId="44" xr:uid="{00000000-0005-0000-0000-000046000000}"/>
    <cellStyle name="Walutowy 2 3" xfId="71" xr:uid="{00000000-0005-0000-0000-000047000000}"/>
    <cellStyle name="Walutowy 2 4" xfId="73" xr:uid="{00000000-0005-0000-0000-000048000000}"/>
    <cellStyle name="Walutowy 3" xfId="45" xr:uid="{00000000-0005-0000-0000-000049000000}"/>
    <cellStyle name="Zły 2" xfId="4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zoomScalePageLayoutView="40" workbookViewId="0">
      <selection activeCell="G34" sqref="G34"/>
    </sheetView>
  </sheetViews>
  <sheetFormatPr defaultRowHeight="29.1" customHeight="1"/>
  <cols>
    <col min="1" max="1" width="6.7109375" style="1" customWidth="1"/>
    <col min="2" max="2" width="11.7109375" style="1" hidden="1" customWidth="1"/>
    <col min="3" max="3" width="16.42578125" style="1" hidden="1" customWidth="1"/>
    <col min="4" max="4" width="51.7109375" style="33" customWidth="1"/>
    <col min="5" max="5" width="12.7109375" style="39" customWidth="1"/>
    <col min="6" max="6" width="7.7109375" style="39" customWidth="1"/>
    <col min="7" max="7" width="18.28515625" style="45" customWidth="1"/>
    <col min="8" max="8" width="19.140625" style="1" customWidth="1"/>
    <col min="9" max="9" width="25.85546875" style="1" customWidth="1"/>
    <col min="10" max="10" width="28.140625" style="1" customWidth="1"/>
    <col min="11" max="226" width="9.140625" style="1"/>
    <col min="227" max="227" width="3.42578125" style="1" customWidth="1"/>
    <col min="228" max="228" width="49.42578125" style="1" customWidth="1"/>
    <col min="229" max="229" width="24.28515625" style="1" customWidth="1"/>
    <col min="230" max="230" width="21.5703125" style="1" customWidth="1"/>
    <col min="231" max="231" width="5.28515625" style="1" customWidth="1"/>
    <col min="232" max="232" width="10.7109375" style="1" customWidth="1"/>
    <col min="233" max="233" width="13.5703125" style="1" customWidth="1"/>
    <col min="234" max="234" width="17" style="1" customWidth="1"/>
    <col min="235" max="235" width="8.85546875" style="1" customWidth="1"/>
    <col min="236" max="236" width="15.5703125" style="1" customWidth="1"/>
    <col min="237" max="237" width="16.85546875" style="1" customWidth="1"/>
    <col min="238" max="482" width="9.140625" style="1"/>
    <col min="483" max="483" width="3.42578125" style="1" customWidth="1"/>
    <col min="484" max="484" width="49.42578125" style="1" customWidth="1"/>
    <col min="485" max="485" width="24.28515625" style="1" customWidth="1"/>
    <col min="486" max="486" width="21.5703125" style="1" customWidth="1"/>
    <col min="487" max="487" width="5.28515625" style="1" customWidth="1"/>
    <col min="488" max="488" width="10.7109375" style="1" customWidth="1"/>
    <col min="489" max="489" width="13.5703125" style="1" customWidth="1"/>
    <col min="490" max="490" width="17" style="1" customWidth="1"/>
    <col min="491" max="491" width="8.85546875" style="1" customWidth="1"/>
    <col min="492" max="492" width="15.5703125" style="1" customWidth="1"/>
    <col min="493" max="493" width="16.85546875" style="1" customWidth="1"/>
    <col min="494" max="738" width="9.140625" style="1"/>
    <col min="739" max="739" width="3.42578125" style="1" customWidth="1"/>
    <col min="740" max="740" width="49.42578125" style="1" customWidth="1"/>
    <col min="741" max="741" width="24.28515625" style="1" customWidth="1"/>
    <col min="742" max="742" width="21.5703125" style="1" customWidth="1"/>
    <col min="743" max="743" width="5.28515625" style="1" customWidth="1"/>
    <col min="744" max="744" width="10.7109375" style="1" customWidth="1"/>
    <col min="745" max="745" width="13.5703125" style="1" customWidth="1"/>
    <col min="746" max="746" width="17" style="1" customWidth="1"/>
    <col min="747" max="747" width="8.85546875" style="1" customWidth="1"/>
    <col min="748" max="748" width="15.5703125" style="1" customWidth="1"/>
    <col min="749" max="749" width="16.85546875" style="1" customWidth="1"/>
    <col min="750" max="994" width="9.140625" style="1"/>
    <col min="995" max="995" width="3.42578125" style="1" customWidth="1"/>
    <col min="996" max="996" width="49.42578125" style="1" customWidth="1"/>
    <col min="997" max="997" width="24.28515625" style="1" customWidth="1"/>
    <col min="998" max="998" width="21.5703125" style="1" customWidth="1"/>
    <col min="999" max="999" width="5.28515625" style="1" customWidth="1"/>
    <col min="1000" max="1000" width="10.7109375" style="1" customWidth="1"/>
    <col min="1001" max="1001" width="13.5703125" style="1" customWidth="1"/>
    <col min="1002" max="1002" width="17" style="1" customWidth="1"/>
    <col min="1003" max="1003" width="8.85546875" style="1" customWidth="1"/>
    <col min="1004" max="1004" width="15.5703125" style="1" customWidth="1"/>
    <col min="1005" max="1005" width="16.85546875" style="1" customWidth="1"/>
    <col min="1006" max="1250" width="9.140625" style="1"/>
    <col min="1251" max="1251" width="3.42578125" style="1" customWidth="1"/>
    <col min="1252" max="1252" width="49.42578125" style="1" customWidth="1"/>
    <col min="1253" max="1253" width="24.28515625" style="1" customWidth="1"/>
    <col min="1254" max="1254" width="21.5703125" style="1" customWidth="1"/>
    <col min="1255" max="1255" width="5.28515625" style="1" customWidth="1"/>
    <col min="1256" max="1256" width="10.7109375" style="1" customWidth="1"/>
    <col min="1257" max="1257" width="13.5703125" style="1" customWidth="1"/>
    <col min="1258" max="1258" width="17" style="1" customWidth="1"/>
    <col min="1259" max="1259" width="8.85546875" style="1" customWidth="1"/>
    <col min="1260" max="1260" width="15.5703125" style="1" customWidth="1"/>
    <col min="1261" max="1261" width="16.85546875" style="1" customWidth="1"/>
    <col min="1262" max="1506" width="9.140625" style="1"/>
    <col min="1507" max="1507" width="3.42578125" style="1" customWidth="1"/>
    <col min="1508" max="1508" width="49.42578125" style="1" customWidth="1"/>
    <col min="1509" max="1509" width="24.28515625" style="1" customWidth="1"/>
    <col min="1510" max="1510" width="21.5703125" style="1" customWidth="1"/>
    <col min="1511" max="1511" width="5.28515625" style="1" customWidth="1"/>
    <col min="1512" max="1512" width="10.7109375" style="1" customWidth="1"/>
    <col min="1513" max="1513" width="13.5703125" style="1" customWidth="1"/>
    <col min="1514" max="1514" width="17" style="1" customWidth="1"/>
    <col min="1515" max="1515" width="8.85546875" style="1" customWidth="1"/>
    <col min="1516" max="1516" width="15.5703125" style="1" customWidth="1"/>
    <col min="1517" max="1517" width="16.85546875" style="1" customWidth="1"/>
    <col min="1518" max="1762" width="9.140625" style="1"/>
    <col min="1763" max="1763" width="3.42578125" style="1" customWidth="1"/>
    <col min="1764" max="1764" width="49.42578125" style="1" customWidth="1"/>
    <col min="1765" max="1765" width="24.28515625" style="1" customWidth="1"/>
    <col min="1766" max="1766" width="21.5703125" style="1" customWidth="1"/>
    <col min="1767" max="1767" width="5.28515625" style="1" customWidth="1"/>
    <col min="1768" max="1768" width="10.7109375" style="1" customWidth="1"/>
    <col min="1769" max="1769" width="13.5703125" style="1" customWidth="1"/>
    <col min="1770" max="1770" width="17" style="1" customWidth="1"/>
    <col min="1771" max="1771" width="8.85546875" style="1" customWidth="1"/>
    <col min="1772" max="1772" width="15.5703125" style="1" customWidth="1"/>
    <col min="1773" max="1773" width="16.85546875" style="1" customWidth="1"/>
    <col min="1774" max="2018" width="9.140625" style="1"/>
    <col min="2019" max="2019" width="3.42578125" style="1" customWidth="1"/>
    <col min="2020" max="2020" width="49.42578125" style="1" customWidth="1"/>
    <col min="2021" max="2021" width="24.28515625" style="1" customWidth="1"/>
    <col min="2022" max="2022" width="21.5703125" style="1" customWidth="1"/>
    <col min="2023" max="2023" width="5.28515625" style="1" customWidth="1"/>
    <col min="2024" max="2024" width="10.7109375" style="1" customWidth="1"/>
    <col min="2025" max="2025" width="13.5703125" style="1" customWidth="1"/>
    <col min="2026" max="2026" width="17" style="1" customWidth="1"/>
    <col min="2027" max="2027" width="8.85546875" style="1" customWidth="1"/>
    <col min="2028" max="2028" width="15.5703125" style="1" customWidth="1"/>
    <col min="2029" max="2029" width="16.85546875" style="1" customWidth="1"/>
    <col min="2030" max="2274" width="9.140625" style="1"/>
    <col min="2275" max="2275" width="3.42578125" style="1" customWidth="1"/>
    <col min="2276" max="2276" width="49.42578125" style="1" customWidth="1"/>
    <col min="2277" max="2277" width="24.28515625" style="1" customWidth="1"/>
    <col min="2278" max="2278" width="21.5703125" style="1" customWidth="1"/>
    <col min="2279" max="2279" width="5.28515625" style="1" customWidth="1"/>
    <col min="2280" max="2280" width="10.7109375" style="1" customWidth="1"/>
    <col min="2281" max="2281" width="13.5703125" style="1" customWidth="1"/>
    <col min="2282" max="2282" width="17" style="1" customWidth="1"/>
    <col min="2283" max="2283" width="8.85546875" style="1" customWidth="1"/>
    <col min="2284" max="2284" width="15.5703125" style="1" customWidth="1"/>
    <col min="2285" max="2285" width="16.85546875" style="1" customWidth="1"/>
    <col min="2286" max="2530" width="9.140625" style="1"/>
    <col min="2531" max="2531" width="3.42578125" style="1" customWidth="1"/>
    <col min="2532" max="2532" width="49.42578125" style="1" customWidth="1"/>
    <col min="2533" max="2533" width="24.28515625" style="1" customWidth="1"/>
    <col min="2534" max="2534" width="21.5703125" style="1" customWidth="1"/>
    <col min="2535" max="2535" width="5.28515625" style="1" customWidth="1"/>
    <col min="2536" max="2536" width="10.7109375" style="1" customWidth="1"/>
    <col min="2537" max="2537" width="13.5703125" style="1" customWidth="1"/>
    <col min="2538" max="2538" width="17" style="1" customWidth="1"/>
    <col min="2539" max="2539" width="8.85546875" style="1" customWidth="1"/>
    <col min="2540" max="2540" width="15.5703125" style="1" customWidth="1"/>
    <col min="2541" max="2541" width="16.85546875" style="1" customWidth="1"/>
    <col min="2542" max="2786" width="9.140625" style="1"/>
    <col min="2787" max="2787" width="3.42578125" style="1" customWidth="1"/>
    <col min="2788" max="2788" width="49.42578125" style="1" customWidth="1"/>
    <col min="2789" max="2789" width="24.28515625" style="1" customWidth="1"/>
    <col min="2790" max="2790" width="21.5703125" style="1" customWidth="1"/>
    <col min="2791" max="2791" width="5.28515625" style="1" customWidth="1"/>
    <col min="2792" max="2792" width="10.7109375" style="1" customWidth="1"/>
    <col min="2793" max="2793" width="13.5703125" style="1" customWidth="1"/>
    <col min="2794" max="2794" width="17" style="1" customWidth="1"/>
    <col min="2795" max="2795" width="8.85546875" style="1" customWidth="1"/>
    <col min="2796" max="2796" width="15.5703125" style="1" customWidth="1"/>
    <col min="2797" max="2797" width="16.85546875" style="1" customWidth="1"/>
    <col min="2798" max="3042" width="9.140625" style="1"/>
    <col min="3043" max="3043" width="3.42578125" style="1" customWidth="1"/>
    <col min="3044" max="3044" width="49.42578125" style="1" customWidth="1"/>
    <col min="3045" max="3045" width="24.28515625" style="1" customWidth="1"/>
    <col min="3046" max="3046" width="21.5703125" style="1" customWidth="1"/>
    <col min="3047" max="3047" width="5.28515625" style="1" customWidth="1"/>
    <col min="3048" max="3048" width="10.7109375" style="1" customWidth="1"/>
    <col min="3049" max="3049" width="13.5703125" style="1" customWidth="1"/>
    <col min="3050" max="3050" width="17" style="1" customWidth="1"/>
    <col min="3051" max="3051" width="8.85546875" style="1" customWidth="1"/>
    <col min="3052" max="3052" width="15.5703125" style="1" customWidth="1"/>
    <col min="3053" max="3053" width="16.85546875" style="1" customWidth="1"/>
    <col min="3054" max="3298" width="9.140625" style="1"/>
    <col min="3299" max="3299" width="3.42578125" style="1" customWidth="1"/>
    <col min="3300" max="3300" width="49.42578125" style="1" customWidth="1"/>
    <col min="3301" max="3301" width="24.28515625" style="1" customWidth="1"/>
    <col min="3302" max="3302" width="21.5703125" style="1" customWidth="1"/>
    <col min="3303" max="3303" width="5.28515625" style="1" customWidth="1"/>
    <col min="3304" max="3304" width="10.7109375" style="1" customWidth="1"/>
    <col min="3305" max="3305" width="13.5703125" style="1" customWidth="1"/>
    <col min="3306" max="3306" width="17" style="1" customWidth="1"/>
    <col min="3307" max="3307" width="8.85546875" style="1" customWidth="1"/>
    <col min="3308" max="3308" width="15.5703125" style="1" customWidth="1"/>
    <col min="3309" max="3309" width="16.85546875" style="1" customWidth="1"/>
    <col min="3310" max="3554" width="9.140625" style="1"/>
    <col min="3555" max="3555" width="3.42578125" style="1" customWidth="1"/>
    <col min="3556" max="3556" width="49.42578125" style="1" customWidth="1"/>
    <col min="3557" max="3557" width="24.28515625" style="1" customWidth="1"/>
    <col min="3558" max="3558" width="21.5703125" style="1" customWidth="1"/>
    <col min="3559" max="3559" width="5.28515625" style="1" customWidth="1"/>
    <col min="3560" max="3560" width="10.7109375" style="1" customWidth="1"/>
    <col min="3561" max="3561" width="13.5703125" style="1" customWidth="1"/>
    <col min="3562" max="3562" width="17" style="1" customWidth="1"/>
    <col min="3563" max="3563" width="8.85546875" style="1" customWidth="1"/>
    <col min="3564" max="3564" width="15.5703125" style="1" customWidth="1"/>
    <col min="3565" max="3565" width="16.85546875" style="1" customWidth="1"/>
    <col min="3566" max="3810" width="9.140625" style="1"/>
    <col min="3811" max="3811" width="3.42578125" style="1" customWidth="1"/>
    <col min="3812" max="3812" width="49.42578125" style="1" customWidth="1"/>
    <col min="3813" max="3813" width="24.28515625" style="1" customWidth="1"/>
    <col min="3814" max="3814" width="21.5703125" style="1" customWidth="1"/>
    <col min="3815" max="3815" width="5.28515625" style="1" customWidth="1"/>
    <col min="3816" max="3816" width="10.7109375" style="1" customWidth="1"/>
    <col min="3817" max="3817" width="13.5703125" style="1" customWidth="1"/>
    <col min="3818" max="3818" width="17" style="1" customWidth="1"/>
    <col min="3819" max="3819" width="8.85546875" style="1" customWidth="1"/>
    <col min="3820" max="3820" width="15.5703125" style="1" customWidth="1"/>
    <col min="3821" max="3821" width="16.85546875" style="1" customWidth="1"/>
    <col min="3822" max="4066" width="9.140625" style="1"/>
    <col min="4067" max="4067" width="3.42578125" style="1" customWidth="1"/>
    <col min="4068" max="4068" width="49.42578125" style="1" customWidth="1"/>
    <col min="4069" max="4069" width="24.28515625" style="1" customWidth="1"/>
    <col min="4070" max="4070" width="21.5703125" style="1" customWidth="1"/>
    <col min="4071" max="4071" width="5.28515625" style="1" customWidth="1"/>
    <col min="4072" max="4072" width="10.7109375" style="1" customWidth="1"/>
    <col min="4073" max="4073" width="13.5703125" style="1" customWidth="1"/>
    <col min="4074" max="4074" width="17" style="1" customWidth="1"/>
    <col min="4075" max="4075" width="8.85546875" style="1" customWidth="1"/>
    <col min="4076" max="4076" width="15.5703125" style="1" customWidth="1"/>
    <col min="4077" max="4077" width="16.85546875" style="1" customWidth="1"/>
    <col min="4078" max="4322" width="9.140625" style="1"/>
    <col min="4323" max="4323" width="3.42578125" style="1" customWidth="1"/>
    <col min="4324" max="4324" width="49.42578125" style="1" customWidth="1"/>
    <col min="4325" max="4325" width="24.28515625" style="1" customWidth="1"/>
    <col min="4326" max="4326" width="21.5703125" style="1" customWidth="1"/>
    <col min="4327" max="4327" width="5.28515625" style="1" customWidth="1"/>
    <col min="4328" max="4328" width="10.7109375" style="1" customWidth="1"/>
    <col min="4329" max="4329" width="13.5703125" style="1" customWidth="1"/>
    <col min="4330" max="4330" width="17" style="1" customWidth="1"/>
    <col min="4331" max="4331" width="8.85546875" style="1" customWidth="1"/>
    <col min="4332" max="4332" width="15.5703125" style="1" customWidth="1"/>
    <col min="4333" max="4333" width="16.85546875" style="1" customWidth="1"/>
    <col min="4334" max="4578" width="9.140625" style="1"/>
    <col min="4579" max="4579" width="3.42578125" style="1" customWidth="1"/>
    <col min="4580" max="4580" width="49.42578125" style="1" customWidth="1"/>
    <col min="4581" max="4581" width="24.28515625" style="1" customWidth="1"/>
    <col min="4582" max="4582" width="21.5703125" style="1" customWidth="1"/>
    <col min="4583" max="4583" width="5.28515625" style="1" customWidth="1"/>
    <col min="4584" max="4584" width="10.7109375" style="1" customWidth="1"/>
    <col min="4585" max="4585" width="13.5703125" style="1" customWidth="1"/>
    <col min="4586" max="4586" width="17" style="1" customWidth="1"/>
    <col min="4587" max="4587" width="8.85546875" style="1" customWidth="1"/>
    <col min="4588" max="4588" width="15.5703125" style="1" customWidth="1"/>
    <col min="4589" max="4589" width="16.85546875" style="1" customWidth="1"/>
    <col min="4590" max="4834" width="9.140625" style="1"/>
    <col min="4835" max="4835" width="3.42578125" style="1" customWidth="1"/>
    <col min="4836" max="4836" width="49.42578125" style="1" customWidth="1"/>
    <col min="4837" max="4837" width="24.28515625" style="1" customWidth="1"/>
    <col min="4838" max="4838" width="21.5703125" style="1" customWidth="1"/>
    <col min="4839" max="4839" width="5.28515625" style="1" customWidth="1"/>
    <col min="4840" max="4840" width="10.7109375" style="1" customWidth="1"/>
    <col min="4841" max="4841" width="13.5703125" style="1" customWidth="1"/>
    <col min="4842" max="4842" width="17" style="1" customWidth="1"/>
    <col min="4843" max="4843" width="8.85546875" style="1" customWidth="1"/>
    <col min="4844" max="4844" width="15.5703125" style="1" customWidth="1"/>
    <col min="4845" max="4845" width="16.85546875" style="1" customWidth="1"/>
    <col min="4846" max="5090" width="9.140625" style="1"/>
    <col min="5091" max="5091" width="3.42578125" style="1" customWidth="1"/>
    <col min="5092" max="5092" width="49.42578125" style="1" customWidth="1"/>
    <col min="5093" max="5093" width="24.28515625" style="1" customWidth="1"/>
    <col min="5094" max="5094" width="21.5703125" style="1" customWidth="1"/>
    <col min="5095" max="5095" width="5.28515625" style="1" customWidth="1"/>
    <col min="5096" max="5096" width="10.7109375" style="1" customWidth="1"/>
    <col min="5097" max="5097" width="13.5703125" style="1" customWidth="1"/>
    <col min="5098" max="5098" width="17" style="1" customWidth="1"/>
    <col min="5099" max="5099" width="8.85546875" style="1" customWidth="1"/>
    <col min="5100" max="5100" width="15.5703125" style="1" customWidth="1"/>
    <col min="5101" max="5101" width="16.85546875" style="1" customWidth="1"/>
    <col min="5102" max="5346" width="9.140625" style="1"/>
    <col min="5347" max="5347" width="3.42578125" style="1" customWidth="1"/>
    <col min="5348" max="5348" width="49.42578125" style="1" customWidth="1"/>
    <col min="5349" max="5349" width="24.28515625" style="1" customWidth="1"/>
    <col min="5350" max="5350" width="21.5703125" style="1" customWidth="1"/>
    <col min="5351" max="5351" width="5.28515625" style="1" customWidth="1"/>
    <col min="5352" max="5352" width="10.7109375" style="1" customWidth="1"/>
    <col min="5353" max="5353" width="13.5703125" style="1" customWidth="1"/>
    <col min="5354" max="5354" width="17" style="1" customWidth="1"/>
    <col min="5355" max="5355" width="8.85546875" style="1" customWidth="1"/>
    <col min="5356" max="5356" width="15.5703125" style="1" customWidth="1"/>
    <col min="5357" max="5357" width="16.85546875" style="1" customWidth="1"/>
    <col min="5358" max="5602" width="9.140625" style="1"/>
    <col min="5603" max="5603" width="3.42578125" style="1" customWidth="1"/>
    <col min="5604" max="5604" width="49.42578125" style="1" customWidth="1"/>
    <col min="5605" max="5605" width="24.28515625" style="1" customWidth="1"/>
    <col min="5606" max="5606" width="21.5703125" style="1" customWidth="1"/>
    <col min="5607" max="5607" width="5.28515625" style="1" customWidth="1"/>
    <col min="5608" max="5608" width="10.7109375" style="1" customWidth="1"/>
    <col min="5609" max="5609" width="13.5703125" style="1" customWidth="1"/>
    <col min="5610" max="5610" width="17" style="1" customWidth="1"/>
    <col min="5611" max="5611" width="8.85546875" style="1" customWidth="1"/>
    <col min="5612" max="5612" width="15.5703125" style="1" customWidth="1"/>
    <col min="5613" max="5613" width="16.85546875" style="1" customWidth="1"/>
    <col min="5614" max="5858" width="9.140625" style="1"/>
    <col min="5859" max="5859" width="3.42578125" style="1" customWidth="1"/>
    <col min="5860" max="5860" width="49.42578125" style="1" customWidth="1"/>
    <col min="5861" max="5861" width="24.28515625" style="1" customWidth="1"/>
    <col min="5862" max="5862" width="21.5703125" style="1" customWidth="1"/>
    <col min="5863" max="5863" width="5.28515625" style="1" customWidth="1"/>
    <col min="5864" max="5864" width="10.7109375" style="1" customWidth="1"/>
    <col min="5865" max="5865" width="13.5703125" style="1" customWidth="1"/>
    <col min="5866" max="5866" width="17" style="1" customWidth="1"/>
    <col min="5867" max="5867" width="8.85546875" style="1" customWidth="1"/>
    <col min="5868" max="5868" width="15.5703125" style="1" customWidth="1"/>
    <col min="5869" max="5869" width="16.85546875" style="1" customWidth="1"/>
    <col min="5870" max="6114" width="9.140625" style="1"/>
    <col min="6115" max="6115" width="3.42578125" style="1" customWidth="1"/>
    <col min="6116" max="6116" width="49.42578125" style="1" customWidth="1"/>
    <col min="6117" max="6117" width="24.28515625" style="1" customWidth="1"/>
    <col min="6118" max="6118" width="21.5703125" style="1" customWidth="1"/>
    <col min="6119" max="6119" width="5.28515625" style="1" customWidth="1"/>
    <col min="6120" max="6120" width="10.7109375" style="1" customWidth="1"/>
    <col min="6121" max="6121" width="13.5703125" style="1" customWidth="1"/>
    <col min="6122" max="6122" width="17" style="1" customWidth="1"/>
    <col min="6123" max="6123" width="8.85546875" style="1" customWidth="1"/>
    <col min="6124" max="6124" width="15.5703125" style="1" customWidth="1"/>
    <col min="6125" max="6125" width="16.85546875" style="1" customWidth="1"/>
    <col min="6126" max="6370" width="9.140625" style="1"/>
    <col min="6371" max="6371" width="3.42578125" style="1" customWidth="1"/>
    <col min="6372" max="6372" width="49.42578125" style="1" customWidth="1"/>
    <col min="6373" max="6373" width="24.28515625" style="1" customWidth="1"/>
    <col min="6374" max="6374" width="21.5703125" style="1" customWidth="1"/>
    <col min="6375" max="6375" width="5.28515625" style="1" customWidth="1"/>
    <col min="6376" max="6376" width="10.7109375" style="1" customWidth="1"/>
    <col min="6377" max="6377" width="13.5703125" style="1" customWidth="1"/>
    <col min="6378" max="6378" width="17" style="1" customWidth="1"/>
    <col min="6379" max="6379" width="8.85546875" style="1" customWidth="1"/>
    <col min="6380" max="6380" width="15.5703125" style="1" customWidth="1"/>
    <col min="6381" max="6381" width="16.85546875" style="1" customWidth="1"/>
    <col min="6382" max="6626" width="9.140625" style="1"/>
    <col min="6627" max="6627" width="3.42578125" style="1" customWidth="1"/>
    <col min="6628" max="6628" width="49.42578125" style="1" customWidth="1"/>
    <col min="6629" max="6629" width="24.28515625" style="1" customWidth="1"/>
    <col min="6630" max="6630" width="21.5703125" style="1" customWidth="1"/>
    <col min="6631" max="6631" width="5.28515625" style="1" customWidth="1"/>
    <col min="6632" max="6632" width="10.7109375" style="1" customWidth="1"/>
    <col min="6633" max="6633" width="13.5703125" style="1" customWidth="1"/>
    <col min="6634" max="6634" width="17" style="1" customWidth="1"/>
    <col min="6635" max="6635" width="8.85546875" style="1" customWidth="1"/>
    <col min="6636" max="6636" width="15.5703125" style="1" customWidth="1"/>
    <col min="6637" max="6637" width="16.85546875" style="1" customWidth="1"/>
    <col min="6638" max="6882" width="9.140625" style="1"/>
    <col min="6883" max="6883" width="3.42578125" style="1" customWidth="1"/>
    <col min="6884" max="6884" width="49.42578125" style="1" customWidth="1"/>
    <col min="6885" max="6885" width="24.28515625" style="1" customWidth="1"/>
    <col min="6886" max="6886" width="21.5703125" style="1" customWidth="1"/>
    <col min="6887" max="6887" width="5.28515625" style="1" customWidth="1"/>
    <col min="6888" max="6888" width="10.7109375" style="1" customWidth="1"/>
    <col min="6889" max="6889" width="13.5703125" style="1" customWidth="1"/>
    <col min="6890" max="6890" width="17" style="1" customWidth="1"/>
    <col min="6891" max="6891" width="8.85546875" style="1" customWidth="1"/>
    <col min="6892" max="6892" width="15.5703125" style="1" customWidth="1"/>
    <col min="6893" max="6893" width="16.85546875" style="1" customWidth="1"/>
    <col min="6894" max="7138" width="9.140625" style="1"/>
    <col min="7139" max="7139" width="3.42578125" style="1" customWidth="1"/>
    <col min="7140" max="7140" width="49.42578125" style="1" customWidth="1"/>
    <col min="7141" max="7141" width="24.28515625" style="1" customWidth="1"/>
    <col min="7142" max="7142" width="21.5703125" style="1" customWidth="1"/>
    <col min="7143" max="7143" width="5.28515625" style="1" customWidth="1"/>
    <col min="7144" max="7144" width="10.7109375" style="1" customWidth="1"/>
    <col min="7145" max="7145" width="13.5703125" style="1" customWidth="1"/>
    <col min="7146" max="7146" width="17" style="1" customWidth="1"/>
    <col min="7147" max="7147" width="8.85546875" style="1" customWidth="1"/>
    <col min="7148" max="7148" width="15.5703125" style="1" customWidth="1"/>
    <col min="7149" max="7149" width="16.85546875" style="1" customWidth="1"/>
    <col min="7150" max="7394" width="9.140625" style="1"/>
    <col min="7395" max="7395" width="3.42578125" style="1" customWidth="1"/>
    <col min="7396" max="7396" width="49.42578125" style="1" customWidth="1"/>
    <col min="7397" max="7397" width="24.28515625" style="1" customWidth="1"/>
    <col min="7398" max="7398" width="21.5703125" style="1" customWidth="1"/>
    <col min="7399" max="7399" width="5.28515625" style="1" customWidth="1"/>
    <col min="7400" max="7400" width="10.7109375" style="1" customWidth="1"/>
    <col min="7401" max="7401" width="13.5703125" style="1" customWidth="1"/>
    <col min="7402" max="7402" width="17" style="1" customWidth="1"/>
    <col min="7403" max="7403" width="8.85546875" style="1" customWidth="1"/>
    <col min="7404" max="7404" width="15.5703125" style="1" customWidth="1"/>
    <col min="7405" max="7405" width="16.85546875" style="1" customWidth="1"/>
    <col min="7406" max="7650" width="9.140625" style="1"/>
    <col min="7651" max="7651" width="3.42578125" style="1" customWidth="1"/>
    <col min="7652" max="7652" width="49.42578125" style="1" customWidth="1"/>
    <col min="7653" max="7653" width="24.28515625" style="1" customWidth="1"/>
    <col min="7654" max="7654" width="21.5703125" style="1" customWidth="1"/>
    <col min="7655" max="7655" width="5.28515625" style="1" customWidth="1"/>
    <col min="7656" max="7656" width="10.7109375" style="1" customWidth="1"/>
    <col min="7657" max="7657" width="13.5703125" style="1" customWidth="1"/>
    <col min="7658" max="7658" width="17" style="1" customWidth="1"/>
    <col min="7659" max="7659" width="8.85546875" style="1" customWidth="1"/>
    <col min="7660" max="7660" width="15.5703125" style="1" customWidth="1"/>
    <col min="7661" max="7661" width="16.85546875" style="1" customWidth="1"/>
    <col min="7662" max="7906" width="9.140625" style="1"/>
    <col min="7907" max="7907" width="3.42578125" style="1" customWidth="1"/>
    <col min="7908" max="7908" width="49.42578125" style="1" customWidth="1"/>
    <col min="7909" max="7909" width="24.28515625" style="1" customWidth="1"/>
    <col min="7910" max="7910" width="21.5703125" style="1" customWidth="1"/>
    <col min="7911" max="7911" width="5.28515625" style="1" customWidth="1"/>
    <col min="7912" max="7912" width="10.7109375" style="1" customWidth="1"/>
    <col min="7913" max="7913" width="13.5703125" style="1" customWidth="1"/>
    <col min="7914" max="7914" width="17" style="1" customWidth="1"/>
    <col min="7915" max="7915" width="8.85546875" style="1" customWidth="1"/>
    <col min="7916" max="7916" width="15.5703125" style="1" customWidth="1"/>
    <col min="7917" max="7917" width="16.85546875" style="1" customWidth="1"/>
    <col min="7918" max="8162" width="9.140625" style="1"/>
    <col min="8163" max="8163" width="3.42578125" style="1" customWidth="1"/>
    <col min="8164" max="8164" width="49.42578125" style="1" customWidth="1"/>
    <col min="8165" max="8165" width="24.28515625" style="1" customWidth="1"/>
    <col min="8166" max="8166" width="21.5703125" style="1" customWidth="1"/>
    <col min="8167" max="8167" width="5.28515625" style="1" customWidth="1"/>
    <col min="8168" max="8168" width="10.7109375" style="1" customWidth="1"/>
    <col min="8169" max="8169" width="13.5703125" style="1" customWidth="1"/>
    <col min="8170" max="8170" width="17" style="1" customWidth="1"/>
    <col min="8171" max="8171" width="8.85546875" style="1" customWidth="1"/>
    <col min="8172" max="8172" width="15.5703125" style="1" customWidth="1"/>
    <col min="8173" max="8173" width="16.85546875" style="1" customWidth="1"/>
    <col min="8174" max="8418" width="9.140625" style="1"/>
    <col min="8419" max="8419" width="3.42578125" style="1" customWidth="1"/>
    <col min="8420" max="8420" width="49.42578125" style="1" customWidth="1"/>
    <col min="8421" max="8421" width="24.28515625" style="1" customWidth="1"/>
    <col min="8422" max="8422" width="21.5703125" style="1" customWidth="1"/>
    <col min="8423" max="8423" width="5.28515625" style="1" customWidth="1"/>
    <col min="8424" max="8424" width="10.7109375" style="1" customWidth="1"/>
    <col min="8425" max="8425" width="13.5703125" style="1" customWidth="1"/>
    <col min="8426" max="8426" width="17" style="1" customWidth="1"/>
    <col min="8427" max="8427" width="8.85546875" style="1" customWidth="1"/>
    <col min="8428" max="8428" width="15.5703125" style="1" customWidth="1"/>
    <col min="8429" max="8429" width="16.85546875" style="1" customWidth="1"/>
    <col min="8430" max="8674" width="9.140625" style="1"/>
    <col min="8675" max="8675" width="3.42578125" style="1" customWidth="1"/>
    <col min="8676" max="8676" width="49.42578125" style="1" customWidth="1"/>
    <col min="8677" max="8677" width="24.28515625" style="1" customWidth="1"/>
    <col min="8678" max="8678" width="21.5703125" style="1" customWidth="1"/>
    <col min="8679" max="8679" width="5.28515625" style="1" customWidth="1"/>
    <col min="8680" max="8680" width="10.7109375" style="1" customWidth="1"/>
    <col min="8681" max="8681" width="13.5703125" style="1" customWidth="1"/>
    <col min="8682" max="8682" width="17" style="1" customWidth="1"/>
    <col min="8683" max="8683" width="8.85546875" style="1" customWidth="1"/>
    <col min="8684" max="8684" width="15.5703125" style="1" customWidth="1"/>
    <col min="8685" max="8685" width="16.85546875" style="1" customWidth="1"/>
    <col min="8686" max="8930" width="9.140625" style="1"/>
    <col min="8931" max="8931" width="3.42578125" style="1" customWidth="1"/>
    <col min="8932" max="8932" width="49.42578125" style="1" customWidth="1"/>
    <col min="8933" max="8933" width="24.28515625" style="1" customWidth="1"/>
    <col min="8934" max="8934" width="21.5703125" style="1" customWidth="1"/>
    <col min="8935" max="8935" width="5.28515625" style="1" customWidth="1"/>
    <col min="8936" max="8936" width="10.7109375" style="1" customWidth="1"/>
    <col min="8937" max="8937" width="13.5703125" style="1" customWidth="1"/>
    <col min="8938" max="8938" width="17" style="1" customWidth="1"/>
    <col min="8939" max="8939" width="8.85546875" style="1" customWidth="1"/>
    <col min="8940" max="8940" width="15.5703125" style="1" customWidth="1"/>
    <col min="8941" max="8941" width="16.85546875" style="1" customWidth="1"/>
    <col min="8942" max="9186" width="9.140625" style="1"/>
    <col min="9187" max="9187" width="3.42578125" style="1" customWidth="1"/>
    <col min="9188" max="9188" width="49.42578125" style="1" customWidth="1"/>
    <col min="9189" max="9189" width="24.28515625" style="1" customWidth="1"/>
    <col min="9190" max="9190" width="21.5703125" style="1" customWidth="1"/>
    <col min="9191" max="9191" width="5.28515625" style="1" customWidth="1"/>
    <col min="9192" max="9192" width="10.7109375" style="1" customWidth="1"/>
    <col min="9193" max="9193" width="13.5703125" style="1" customWidth="1"/>
    <col min="9194" max="9194" width="17" style="1" customWidth="1"/>
    <col min="9195" max="9195" width="8.85546875" style="1" customWidth="1"/>
    <col min="9196" max="9196" width="15.5703125" style="1" customWidth="1"/>
    <col min="9197" max="9197" width="16.85546875" style="1" customWidth="1"/>
    <col min="9198" max="9442" width="9.140625" style="1"/>
    <col min="9443" max="9443" width="3.42578125" style="1" customWidth="1"/>
    <col min="9444" max="9444" width="49.42578125" style="1" customWidth="1"/>
    <col min="9445" max="9445" width="24.28515625" style="1" customWidth="1"/>
    <col min="9446" max="9446" width="21.5703125" style="1" customWidth="1"/>
    <col min="9447" max="9447" width="5.28515625" style="1" customWidth="1"/>
    <col min="9448" max="9448" width="10.7109375" style="1" customWidth="1"/>
    <col min="9449" max="9449" width="13.5703125" style="1" customWidth="1"/>
    <col min="9450" max="9450" width="17" style="1" customWidth="1"/>
    <col min="9451" max="9451" width="8.85546875" style="1" customWidth="1"/>
    <col min="9452" max="9452" width="15.5703125" style="1" customWidth="1"/>
    <col min="9453" max="9453" width="16.85546875" style="1" customWidth="1"/>
    <col min="9454" max="9698" width="9.140625" style="1"/>
    <col min="9699" max="9699" width="3.42578125" style="1" customWidth="1"/>
    <col min="9700" max="9700" width="49.42578125" style="1" customWidth="1"/>
    <col min="9701" max="9701" width="24.28515625" style="1" customWidth="1"/>
    <col min="9702" max="9702" width="21.5703125" style="1" customWidth="1"/>
    <col min="9703" max="9703" width="5.28515625" style="1" customWidth="1"/>
    <col min="9704" max="9704" width="10.7109375" style="1" customWidth="1"/>
    <col min="9705" max="9705" width="13.5703125" style="1" customWidth="1"/>
    <col min="9706" max="9706" width="17" style="1" customWidth="1"/>
    <col min="9707" max="9707" width="8.85546875" style="1" customWidth="1"/>
    <col min="9708" max="9708" width="15.5703125" style="1" customWidth="1"/>
    <col min="9709" max="9709" width="16.85546875" style="1" customWidth="1"/>
    <col min="9710" max="9954" width="9.140625" style="1"/>
    <col min="9955" max="9955" width="3.42578125" style="1" customWidth="1"/>
    <col min="9956" max="9956" width="49.42578125" style="1" customWidth="1"/>
    <col min="9957" max="9957" width="24.28515625" style="1" customWidth="1"/>
    <col min="9958" max="9958" width="21.5703125" style="1" customWidth="1"/>
    <col min="9959" max="9959" width="5.28515625" style="1" customWidth="1"/>
    <col min="9960" max="9960" width="10.7109375" style="1" customWidth="1"/>
    <col min="9961" max="9961" width="13.5703125" style="1" customWidth="1"/>
    <col min="9962" max="9962" width="17" style="1" customWidth="1"/>
    <col min="9963" max="9963" width="8.85546875" style="1" customWidth="1"/>
    <col min="9964" max="9964" width="15.5703125" style="1" customWidth="1"/>
    <col min="9965" max="9965" width="16.85546875" style="1" customWidth="1"/>
    <col min="9966" max="10210" width="9.140625" style="1"/>
    <col min="10211" max="10211" width="3.42578125" style="1" customWidth="1"/>
    <col min="10212" max="10212" width="49.42578125" style="1" customWidth="1"/>
    <col min="10213" max="10213" width="24.28515625" style="1" customWidth="1"/>
    <col min="10214" max="10214" width="21.5703125" style="1" customWidth="1"/>
    <col min="10215" max="10215" width="5.28515625" style="1" customWidth="1"/>
    <col min="10216" max="10216" width="10.7109375" style="1" customWidth="1"/>
    <col min="10217" max="10217" width="13.5703125" style="1" customWidth="1"/>
    <col min="10218" max="10218" width="17" style="1" customWidth="1"/>
    <col min="10219" max="10219" width="8.85546875" style="1" customWidth="1"/>
    <col min="10220" max="10220" width="15.5703125" style="1" customWidth="1"/>
    <col min="10221" max="10221" width="16.85546875" style="1" customWidth="1"/>
    <col min="10222" max="10466" width="9.140625" style="1"/>
    <col min="10467" max="10467" width="3.42578125" style="1" customWidth="1"/>
    <col min="10468" max="10468" width="49.42578125" style="1" customWidth="1"/>
    <col min="10469" max="10469" width="24.28515625" style="1" customWidth="1"/>
    <col min="10470" max="10470" width="21.5703125" style="1" customWidth="1"/>
    <col min="10471" max="10471" width="5.28515625" style="1" customWidth="1"/>
    <col min="10472" max="10472" width="10.7109375" style="1" customWidth="1"/>
    <col min="10473" max="10473" width="13.5703125" style="1" customWidth="1"/>
    <col min="10474" max="10474" width="17" style="1" customWidth="1"/>
    <col min="10475" max="10475" width="8.85546875" style="1" customWidth="1"/>
    <col min="10476" max="10476" width="15.5703125" style="1" customWidth="1"/>
    <col min="10477" max="10477" width="16.85546875" style="1" customWidth="1"/>
    <col min="10478" max="10722" width="9.140625" style="1"/>
    <col min="10723" max="10723" width="3.42578125" style="1" customWidth="1"/>
    <col min="10724" max="10724" width="49.42578125" style="1" customWidth="1"/>
    <col min="10725" max="10725" width="24.28515625" style="1" customWidth="1"/>
    <col min="10726" max="10726" width="21.5703125" style="1" customWidth="1"/>
    <col min="10727" max="10727" width="5.28515625" style="1" customWidth="1"/>
    <col min="10728" max="10728" width="10.7109375" style="1" customWidth="1"/>
    <col min="10729" max="10729" width="13.5703125" style="1" customWidth="1"/>
    <col min="10730" max="10730" width="17" style="1" customWidth="1"/>
    <col min="10731" max="10731" width="8.85546875" style="1" customWidth="1"/>
    <col min="10732" max="10732" width="15.5703125" style="1" customWidth="1"/>
    <col min="10733" max="10733" width="16.85546875" style="1" customWidth="1"/>
    <col min="10734" max="10978" width="9.140625" style="1"/>
    <col min="10979" max="10979" width="3.42578125" style="1" customWidth="1"/>
    <col min="10980" max="10980" width="49.42578125" style="1" customWidth="1"/>
    <col min="10981" max="10981" width="24.28515625" style="1" customWidth="1"/>
    <col min="10982" max="10982" width="21.5703125" style="1" customWidth="1"/>
    <col min="10983" max="10983" width="5.28515625" style="1" customWidth="1"/>
    <col min="10984" max="10984" width="10.7109375" style="1" customWidth="1"/>
    <col min="10985" max="10985" width="13.5703125" style="1" customWidth="1"/>
    <col min="10986" max="10986" width="17" style="1" customWidth="1"/>
    <col min="10987" max="10987" width="8.85546875" style="1" customWidth="1"/>
    <col min="10988" max="10988" width="15.5703125" style="1" customWidth="1"/>
    <col min="10989" max="10989" width="16.85546875" style="1" customWidth="1"/>
    <col min="10990" max="11234" width="9.140625" style="1"/>
    <col min="11235" max="11235" width="3.42578125" style="1" customWidth="1"/>
    <col min="11236" max="11236" width="49.42578125" style="1" customWidth="1"/>
    <col min="11237" max="11237" width="24.28515625" style="1" customWidth="1"/>
    <col min="11238" max="11238" width="21.5703125" style="1" customWidth="1"/>
    <col min="11239" max="11239" width="5.28515625" style="1" customWidth="1"/>
    <col min="11240" max="11240" width="10.7109375" style="1" customWidth="1"/>
    <col min="11241" max="11241" width="13.5703125" style="1" customWidth="1"/>
    <col min="11242" max="11242" width="17" style="1" customWidth="1"/>
    <col min="11243" max="11243" width="8.85546875" style="1" customWidth="1"/>
    <col min="11244" max="11244" width="15.5703125" style="1" customWidth="1"/>
    <col min="11245" max="11245" width="16.85546875" style="1" customWidth="1"/>
    <col min="11246" max="11490" width="9.140625" style="1"/>
    <col min="11491" max="11491" width="3.42578125" style="1" customWidth="1"/>
    <col min="11492" max="11492" width="49.42578125" style="1" customWidth="1"/>
    <col min="11493" max="11493" width="24.28515625" style="1" customWidth="1"/>
    <col min="11494" max="11494" width="21.5703125" style="1" customWidth="1"/>
    <col min="11495" max="11495" width="5.28515625" style="1" customWidth="1"/>
    <col min="11496" max="11496" width="10.7109375" style="1" customWidth="1"/>
    <col min="11497" max="11497" width="13.5703125" style="1" customWidth="1"/>
    <col min="11498" max="11498" width="17" style="1" customWidth="1"/>
    <col min="11499" max="11499" width="8.85546875" style="1" customWidth="1"/>
    <col min="11500" max="11500" width="15.5703125" style="1" customWidth="1"/>
    <col min="11501" max="11501" width="16.85546875" style="1" customWidth="1"/>
    <col min="11502" max="11746" width="9.140625" style="1"/>
    <col min="11747" max="11747" width="3.42578125" style="1" customWidth="1"/>
    <col min="11748" max="11748" width="49.42578125" style="1" customWidth="1"/>
    <col min="11749" max="11749" width="24.28515625" style="1" customWidth="1"/>
    <col min="11750" max="11750" width="21.5703125" style="1" customWidth="1"/>
    <col min="11751" max="11751" width="5.28515625" style="1" customWidth="1"/>
    <col min="11752" max="11752" width="10.7109375" style="1" customWidth="1"/>
    <col min="11753" max="11753" width="13.5703125" style="1" customWidth="1"/>
    <col min="11754" max="11754" width="17" style="1" customWidth="1"/>
    <col min="11755" max="11755" width="8.85546875" style="1" customWidth="1"/>
    <col min="11756" max="11756" width="15.5703125" style="1" customWidth="1"/>
    <col min="11757" max="11757" width="16.85546875" style="1" customWidth="1"/>
    <col min="11758" max="12002" width="9.140625" style="1"/>
    <col min="12003" max="12003" width="3.42578125" style="1" customWidth="1"/>
    <col min="12004" max="12004" width="49.42578125" style="1" customWidth="1"/>
    <col min="12005" max="12005" width="24.28515625" style="1" customWidth="1"/>
    <col min="12006" max="12006" width="21.5703125" style="1" customWidth="1"/>
    <col min="12007" max="12007" width="5.28515625" style="1" customWidth="1"/>
    <col min="12008" max="12008" width="10.7109375" style="1" customWidth="1"/>
    <col min="12009" max="12009" width="13.5703125" style="1" customWidth="1"/>
    <col min="12010" max="12010" width="17" style="1" customWidth="1"/>
    <col min="12011" max="12011" width="8.85546875" style="1" customWidth="1"/>
    <col min="12012" max="12012" width="15.5703125" style="1" customWidth="1"/>
    <col min="12013" max="12013" width="16.85546875" style="1" customWidth="1"/>
    <col min="12014" max="12258" width="9.140625" style="1"/>
    <col min="12259" max="12259" width="3.42578125" style="1" customWidth="1"/>
    <col min="12260" max="12260" width="49.42578125" style="1" customWidth="1"/>
    <col min="12261" max="12261" width="24.28515625" style="1" customWidth="1"/>
    <col min="12262" max="12262" width="21.5703125" style="1" customWidth="1"/>
    <col min="12263" max="12263" width="5.28515625" style="1" customWidth="1"/>
    <col min="12264" max="12264" width="10.7109375" style="1" customWidth="1"/>
    <col min="12265" max="12265" width="13.5703125" style="1" customWidth="1"/>
    <col min="12266" max="12266" width="17" style="1" customWidth="1"/>
    <col min="12267" max="12267" width="8.85546875" style="1" customWidth="1"/>
    <col min="12268" max="12268" width="15.5703125" style="1" customWidth="1"/>
    <col min="12269" max="12269" width="16.85546875" style="1" customWidth="1"/>
    <col min="12270" max="12514" width="9.140625" style="1"/>
    <col min="12515" max="12515" width="3.42578125" style="1" customWidth="1"/>
    <col min="12516" max="12516" width="49.42578125" style="1" customWidth="1"/>
    <col min="12517" max="12517" width="24.28515625" style="1" customWidth="1"/>
    <col min="12518" max="12518" width="21.5703125" style="1" customWidth="1"/>
    <col min="12519" max="12519" width="5.28515625" style="1" customWidth="1"/>
    <col min="12520" max="12520" width="10.7109375" style="1" customWidth="1"/>
    <col min="12521" max="12521" width="13.5703125" style="1" customWidth="1"/>
    <col min="12522" max="12522" width="17" style="1" customWidth="1"/>
    <col min="12523" max="12523" width="8.85546875" style="1" customWidth="1"/>
    <col min="12524" max="12524" width="15.5703125" style="1" customWidth="1"/>
    <col min="12525" max="12525" width="16.85546875" style="1" customWidth="1"/>
    <col min="12526" max="12770" width="9.140625" style="1"/>
    <col min="12771" max="12771" width="3.42578125" style="1" customWidth="1"/>
    <col min="12772" max="12772" width="49.42578125" style="1" customWidth="1"/>
    <col min="12773" max="12773" width="24.28515625" style="1" customWidth="1"/>
    <col min="12774" max="12774" width="21.5703125" style="1" customWidth="1"/>
    <col min="12775" max="12775" width="5.28515625" style="1" customWidth="1"/>
    <col min="12776" max="12776" width="10.7109375" style="1" customWidth="1"/>
    <col min="12777" max="12777" width="13.5703125" style="1" customWidth="1"/>
    <col min="12778" max="12778" width="17" style="1" customWidth="1"/>
    <col min="12779" max="12779" width="8.85546875" style="1" customWidth="1"/>
    <col min="12780" max="12780" width="15.5703125" style="1" customWidth="1"/>
    <col min="12781" max="12781" width="16.85546875" style="1" customWidth="1"/>
    <col min="12782" max="13026" width="9.140625" style="1"/>
    <col min="13027" max="13027" width="3.42578125" style="1" customWidth="1"/>
    <col min="13028" max="13028" width="49.42578125" style="1" customWidth="1"/>
    <col min="13029" max="13029" width="24.28515625" style="1" customWidth="1"/>
    <col min="13030" max="13030" width="21.5703125" style="1" customWidth="1"/>
    <col min="13031" max="13031" width="5.28515625" style="1" customWidth="1"/>
    <col min="13032" max="13032" width="10.7109375" style="1" customWidth="1"/>
    <col min="13033" max="13033" width="13.5703125" style="1" customWidth="1"/>
    <col min="13034" max="13034" width="17" style="1" customWidth="1"/>
    <col min="13035" max="13035" width="8.85546875" style="1" customWidth="1"/>
    <col min="13036" max="13036" width="15.5703125" style="1" customWidth="1"/>
    <col min="13037" max="13037" width="16.85546875" style="1" customWidth="1"/>
    <col min="13038" max="13282" width="9.140625" style="1"/>
    <col min="13283" max="13283" width="3.42578125" style="1" customWidth="1"/>
    <col min="13284" max="13284" width="49.42578125" style="1" customWidth="1"/>
    <col min="13285" max="13285" width="24.28515625" style="1" customWidth="1"/>
    <col min="13286" max="13286" width="21.5703125" style="1" customWidth="1"/>
    <col min="13287" max="13287" width="5.28515625" style="1" customWidth="1"/>
    <col min="13288" max="13288" width="10.7109375" style="1" customWidth="1"/>
    <col min="13289" max="13289" width="13.5703125" style="1" customWidth="1"/>
    <col min="13290" max="13290" width="17" style="1" customWidth="1"/>
    <col min="13291" max="13291" width="8.85546875" style="1" customWidth="1"/>
    <col min="13292" max="13292" width="15.5703125" style="1" customWidth="1"/>
    <col min="13293" max="13293" width="16.85546875" style="1" customWidth="1"/>
    <col min="13294" max="13538" width="9.140625" style="1"/>
    <col min="13539" max="13539" width="3.42578125" style="1" customWidth="1"/>
    <col min="13540" max="13540" width="49.42578125" style="1" customWidth="1"/>
    <col min="13541" max="13541" width="24.28515625" style="1" customWidth="1"/>
    <col min="13542" max="13542" width="21.5703125" style="1" customWidth="1"/>
    <col min="13543" max="13543" width="5.28515625" style="1" customWidth="1"/>
    <col min="13544" max="13544" width="10.7109375" style="1" customWidth="1"/>
    <col min="13545" max="13545" width="13.5703125" style="1" customWidth="1"/>
    <col min="13546" max="13546" width="17" style="1" customWidth="1"/>
    <col min="13547" max="13547" width="8.85546875" style="1" customWidth="1"/>
    <col min="13548" max="13548" width="15.5703125" style="1" customWidth="1"/>
    <col min="13549" max="13549" width="16.85546875" style="1" customWidth="1"/>
    <col min="13550" max="13794" width="9.140625" style="1"/>
    <col min="13795" max="13795" width="3.42578125" style="1" customWidth="1"/>
    <col min="13796" max="13796" width="49.42578125" style="1" customWidth="1"/>
    <col min="13797" max="13797" width="24.28515625" style="1" customWidth="1"/>
    <col min="13798" max="13798" width="21.5703125" style="1" customWidth="1"/>
    <col min="13799" max="13799" width="5.28515625" style="1" customWidth="1"/>
    <col min="13800" max="13800" width="10.7109375" style="1" customWidth="1"/>
    <col min="13801" max="13801" width="13.5703125" style="1" customWidth="1"/>
    <col min="13802" max="13802" width="17" style="1" customWidth="1"/>
    <col min="13803" max="13803" width="8.85546875" style="1" customWidth="1"/>
    <col min="13804" max="13804" width="15.5703125" style="1" customWidth="1"/>
    <col min="13805" max="13805" width="16.85546875" style="1" customWidth="1"/>
    <col min="13806" max="14050" width="9.140625" style="1"/>
    <col min="14051" max="14051" width="3.42578125" style="1" customWidth="1"/>
    <col min="14052" max="14052" width="49.42578125" style="1" customWidth="1"/>
    <col min="14053" max="14053" width="24.28515625" style="1" customWidth="1"/>
    <col min="14054" max="14054" width="21.5703125" style="1" customWidth="1"/>
    <col min="14055" max="14055" width="5.28515625" style="1" customWidth="1"/>
    <col min="14056" max="14056" width="10.7109375" style="1" customWidth="1"/>
    <col min="14057" max="14057" width="13.5703125" style="1" customWidth="1"/>
    <col min="14058" max="14058" width="17" style="1" customWidth="1"/>
    <col min="14059" max="14059" width="8.85546875" style="1" customWidth="1"/>
    <col min="14060" max="14060" width="15.5703125" style="1" customWidth="1"/>
    <col min="14061" max="14061" width="16.85546875" style="1" customWidth="1"/>
    <col min="14062" max="14306" width="9.140625" style="1"/>
    <col min="14307" max="14307" width="3.42578125" style="1" customWidth="1"/>
    <col min="14308" max="14308" width="49.42578125" style="1" customWidth="1"/>
    <col min="14309" max="14309" width="24.28515625" style="1" customWidth="1"/>
    <col min="14310" max="14310" width="21.5703125" style="1" customWidth="1"/>
    <col min="14311" max="14311" width="5.28515625" style="1" customWidth="1"/>
    <col min="14312" max="14312" width="10.7109375" style="1" customWidth="1"/>
    <col min="14313" max="14313" width="13.5703125" style="1" customWidth="1"/>
    <col min="14314" max="14314" width="17" style="1" customWidth="1"/>
    <col min="14315" max="14315" width="8.85546875" style="1" customWidth="1"/>
    <col min="14316" max="14316" width="15.5703125" style="1" customWidth="1"/>
    <col min="14317" max="14317" width="16.85546875" style="1" customWidth="1"/>
    <col min="14318" max="14562" width="9.140625" style="1"/>
    <col min="14563" max="14563" width="3.42578125" style="1" customWidth="1"/>
    <col min="14564" max="14564" width="49.42578125" style="1" customWidth="1"/>
    <col min="14565" max="14565" width="24.28515625" style="1" customWidth="1"/>
    <col min="14566" max="14566" width="21.5703125" style="1" customWidth="1"/>
    <col min="14567" max="14567" width="5.28515625" style="1" customWidth="1"/>
    <col min="14568" max="14568" width="10.7109375" style="1" customWidth="1"/>
    <col min="14569" max="14569" width="13.5703125" style="1" customWidth="1"/>
    <col min="14570" max="14570" width="17" style="1" customWidth="1"/>
    <col min="14571" max="14571" width="8.85546875" style="1" customWidth="1"/>
    <col min="14572" max="14572" width="15.5703125" style="1" customWidth="1"/>
    <col min="14573" max="14573" width="16.85546875" style="1" customWidth="1"/>
    <col min="14574" max="14818" width="9.140625" style="1"/>
    <col min="14819" max="14819" width="3.42578125" style="1" customWidth="1"/>
    <col min="14820" max="14820" width="49.42578125" style="1" customWidth="1"/>
    <col min="14821" max="14821" width="24.28515625" style="1" customWidth="1"/>
    <col min="14822" max="14822" width="21.5703125" style="1" customWidth="1"/>
    <col min="14823" max="14823" width="5.28515625" style="1" customWidth="1"/>
    <col min="14824" max="14824" width="10.7109375" style="1" customWidth="1"/>
    <col min="14825" max="14825" width="13.5703125" style="1" customWidth="1"/>
    <col min="14826" max="14826" width="17" style="1" customWidth="1"/>
    <col min="14827" max="14827" width="8.85546875" style="1" customWidth="1"/>
    <col min="14828" max="14828" width="15.5703125" style="1" customWidth="1"/>
    <col min="14829" max="14829" width="16.85546875" style="1" customWidth="1"/>
    <col min="14830" max="15074" width="9.140625" style="1"/>
    <col min="15075" max="15075" width="3.42578125" style="1" customWidth="1"/>
    <col min="15076" max="15076" width="49.42578125" style="1" customWidth="1"/>
    <col min="15077" max="15077" width="24.28515625" style="1" customWidth="1"/>
    <col min="15078" max="15078" width="21.5703125" style="1" customWidth="1"/>
    <col min="15079" max="15079" width="5.28515625" style="1" customWidth="1"/>
    <col min="15080" max="15080" width="10.7109375" style="1" customWidth="1"/>
    <col min="15081" max="15081" width="13.5703125" style="1" customWidth="1"/>
    <col min="15082" max="15082" width="17" style="1" customWidth="1"/>
    <col min="15083" max="15083" width="8.85546875" style="1" customWidth="1"/>
    <col min="15084" max="15084" width="15.5703125" style="1" customWidth="1"/>
    <col min="15085" max="15085" width="16.85546875" style="1" customWidth="1"/>
    <col min="15086" max="15330" width="9.140625" style="1"/>
    <col min="15331" max="15331" width="3.42578125" style="1" customWidth="1"/>
    <col min="15332" max="15332" width="49.42578125" style="1" customWidth="1"/>
    <col min="15333" max="15333" width="24.28515625" style="1" customWidth="1"/>
    <col min="15334" max="15334" width="21.5703125" style="1" customWidth="1"/>
    <col min="15335" max="15335" width="5.28515625" style="1" customWidth="1"/>
    <col min="15336" max="15336" width="10.7109375" style="1" customWidth="1"/>
    <col min="15337" max="15337" width="13.5703125" style="1" customWidth="1"/>
    <col min="15338" max="15338" width="17" style="1" customWidth="1"/>
    <col min="15339" max="15339" width="8.85546875" style="1" customWidth="1"/>
    <col min="15340" max="15340" width="15.5703125" style="1" customWidth="1"/>
    <col min="15341" max="15341" width="16.85546875" style="1" customWidth="1"/>
    <col min="15342" max="15586" width="9.140625" style="1"/>
    <col min="15587" max="15587" width="3.42578125" style="1" customWidth="1"/>
    <col min="15588" max="15588" width="49.42578125" style="1" customWidth="1"/>
    <col min="15589" max="15589" width="24.28515625" style="1" customWidth="1"/>
    <col min="15590" max="15590" width="21.5703125" style="1" customWidth="1"/>
    <col min="15591" max="15591" width="5.28515625" style="1" customWidth="1"/>
    <col min="15592" max="15592" width="10.7109375" style="1" customWidth="1"/>
    <col min="15593" max="15593" width="13.5703125" style="1" customWidth="1"/>
    <col min="15594" max="15594" width="17" style="1" customWidth="1"/>
    <col min="15595" max="15595" width="8.85546875" style="1" customWidth="1"/>
    <col min="15596" max="15596" width="15.5703125" style="1" customWidth="1"/>
    <col min="15597" max="15597" width="16.85546875" style="1" customWidth="1"/>
    <col min="15598" max="15842" width="9.140625" style="1"/>
    <col min="15843" max="15843" width="3.42578125" style="1" customWidth="1"/>
    <col min="15844" max="15844" width="49.42578125" style="1" customWidth="1"/>
    <col min="15845" max="15845" width="24.28515625" style="1" customWidth="1"/>
    <col min="15846" max="15846" width="21.5703125" style="1" customWidth="1"/>
    <col min="15847" max="15847" width="5.28515625" style="1" customWidth="1"/>
    <col min="15848" max="15848" width="10.7109375" style="1" customWidth="1"/>
    <col min="15849" max="15849" width="13.5703125" style="1" customWidth="1"/>
    <col min="15850" max="15850" width="17" style="1" customWidth="1"/>
    <col min="15851" max="15851" width="8.85546875" style="1" customWidth="1"/>
    <col min="15852" max="15852" width="15.5703125" style="1" customWidth="1"/>
    <col min="15853" max="15853" width="16.85546875" style="1" customWidth="1"/>
    <col min="15854" max="16098" width="9.140625" style="1"/>
    <col min="16099" max="16099" width="3.42578125" style="1" customWidth="1"/>
    <col min="16100" max="16100" width="49.42578125" style="1" customWidth="1"/>
    <col min="16101" max="16101" width="24.28515625" style="1" customWidth="1"/>
    <col min="16102" max="16102" width="21.5703125" style="1" customWidth="1"/>
    <col min="16103" max="16103" width="5.28515625" style="1" customWidth="1"/>
    <col min="16104" max="16104" width="10.7109375" style="1" customWidth="1"/>
    <col min="16105" max="16105" width="13.5703125" style="1" customWidth="1"/>
    <col min="16106" max="16106" width="17" style="1" customWidth="1"/>
    <col min="16107" max="16107" width="8.85546875" style="1" customWidth="1"/>
    <col min="16108" max="16108" width="15.5703125" style="1" customWidth="1"/>
    <col min="16109" max="16109" width="16.85546875" style="1" customWidth="1"/>
    <col min="16110" max="16384" width="9.140625" style="1"/>
  </cols>
  <sheetData>
    <row r="1" spans="1:14" ht="409.5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N1" s="33"/>
    </row>
    <row r="2" spans="1:14" ht="14.25" customHeight="1">
      <c r="A2" s="67" t="s">
        <v>47</v>
      </c>
      <c r="B2" s="68"/>
      <c r="C2" s="68"/>
      <c r="D2" s="68"/>
      <c r="E2" s="68"/>
      <c r="F2" s="68"/>
      <c r="G2" s="68"/>
      <c r="H2" s="68"/>
      <c r="I2" s="69"/>
      <c r="N2" s="33"/>
    </row>
    <row r="3" spans="1:14" ht="25.5" customHeight="1">
      <c r="A3" s="42" t="s">
        <v>1</v>
      </c>
      <c r="B3" s="38" t="s">
        <v>43</v>
      </c>
      <c r="C3" s="42" t="s">
        <v>0</v>
      </c>
      <c r="D3" s="37" t="s">
        <v>42</v>
      </c>
      <c r="E3" s="38" t="s">
        <v>41</v>
      </c>
      <c r="F3" s="38" t="s">
        <v>40</v>
      </c>
      <c r="G3" s="44" t="s">
        <v>44</v>
      </c>
      <c r="H3" s="38" t="s">
        <v>45</v>
      </c>
      <c r="I3" s="38" t="s">
        <v>2</v>
      </c>
    </row>
    <row r="4" spans="1:14" ht="15">
      <c r="A4" s="41">
        <v>1</v>
      </c>
      <c r="B4" s="100">
        <v>10005810925</v>
      </c>
      <c r="C4" s="92" t="s">
        <v>60</v>
      </c>
      <c r="D4" s="93" t="s">
        <v>62</v>
      </c>
      <c r="E4" s="94">
        <v>2000</v>
      </c>
      <c r="F4" s="95" t="s">
        <v>51</v>
      </c>
      <c r="G4" s="48"/>
      <c r="H4" s="49">
        <f>E4*G4</f>
        <v>0</v>
      </c>
      <c r="I4" s="50"/>
    </row>
    <row r="5" spans="1:14" ht="15">
      <c r="A5" s="41">
        <v>2</v>
      </c>
      <c r="B5" s="91"/>
      <c r="C5" s="96" t="s">
        <v>61</v>
      </c>
      <c r="D5" s="93" t="s">
        <v>59</v>
      </c>
      <c r="E5" s="97">
        <v>2000</v>
      </c>
      <c r="F5" s="95" t="s">
        <v>51</v>
      </c>
      <c r="G5" s="48"/>
      <c r="H5" s="49">
        <f t="shared" ref="H5" si="0">E5*G5</f>
        <v>0</v>
      </c>
      <c r="I5" s="50"/>
    </row>
    <row r="6" spans="1:14" ht="15.75">
      <c r="D6" s="1"/>
      <c r="E6" s="63" t="s">
        <v>46</v>
      </c>
      <c r="F6" s="63"/>
      <c r="G6" s="46"/>
      <c r="H6" s="51">
        <f>SUM(H4:H5)</f>
        <v>0</v>
      </c>
      <c r="I6" s="47"/>
    </row>
    <row r="7" spans="1:14" ht="15.75">
      <c r="D7" s="1"/>
      <c r="E7" s="60"/>
      <c r="F7" s="60"/>
      <c r="G7" s="53"/>
      <c r="H7" s="54"/>
      <c r="I7" s="53"/>
    </row>
    <row r="8" spans="1:14" ht="15.75">
      <c r="D8" s="1"/>
      <c r="E8" s="60"/>
      <c r="F8" s="60"/>
      <c r="G8" s="53"/>
      <c r="H8" s="54"/>
      <c r="I8" s="53"/>
    </row>
    <row r="9" spans="1:14" ht="12.75">
      <c r="A9" s="67" t="s">
        <v>48</v>
      </c>
      <c r="B9" s="68"/>
      <c r="C9" s="68"/>
      <c r="D9" s="68"/>
      <c r="E9" s="68"/>
      <c r="F9" s="68"/>
      <c r="G9" s="68"/>
      <c r="H9" s="68"/>
      <c r="I9" s="69"/>
    </row>
    <row r="10" spans="1:14" ht="38.25">
      <c r="A10" s="42" t="s">
        <v>1</v>
      </c>
      <c r="B10" s="38" t="s">
        <v>43</v>
      </c>
      <c r="C10" s="42" t="s">
        <v>0</v>
      </c>
      <c r="D10" s="37" t="s">
        <v>42</v>
      </c>
      <c r="E10" s="38" t="s">
        <v>49</v>
      </c>
      <c r="F10" s="38" t="s">
        <v>40</v>
      </c>
      <c r="G10" s="44" t="s">
        <v>44</v>
      </c>
      <c r="H10" s="38" t="s">
        <v>45</v>
      </c>
      <c r="I10" s="38" t="s">
        <v>2</v>
      </c>
    </row>
    <row r="11" spans="1:14" ht="12.75">
      <c r="A11" s="41">
        <v>1</v>
      </c>
      <c r="B11" s="100">
        <v>10005810925</v>
      </c>
      <c r="C11" s="98">
        <v>10492070</v>
      </c>
      <c r="D11" s="99" t="s">
        <v>63</v>
      </c>
      <c r="E11" s="104">
        <v>866</v>
      </c>
      <c r="F11" s="104" t="s">
        <v>51</v>
      </c>
      <c r="G11" s="48"/>
      <c r="H11" s="49">
        <f>E11*G11</f>
        <v>0</v>
      </c>
      <c r="I11" s="50"/>
    </row>
    <row r="12" spans="1:14" ht="12.75">
      <c r="A12" s="41">
        <v>2</v>
      </c>
      <c r="B12" s="41"/>
      <c r="C12" s="100">
        <v>10367204</v>
      </c>
      <c r="D12" s="105" t="s">
        <v>64</v>
      </c>
      <c r="E12" s="104">
        <v>44</v>
      </c>
      <c r="F12" s="106" t="s">
        <v>50</v>
      </c>
      <c r="G12" s="48"/>
      <c r="H12" s="49">
        <f t="shared" ref="H12:H24" si="1">E12*G12</f>
        <v>0</v>
      </c>
      <c r="I12" s="50"/>
    </row>
    <row r="13" spans="1:14" ht="12.75">
      <c r="A13" s="41">
        <v>3</v>
      </c>
      <c r="B13" s="41"/>
      <c r="C13" s="100">
        <v>10394230</v>
      </c>
      <c r="D13" s="105" t="s">
        <v>65</v>
      </c>
      <c r="E13" s="104">
        <v>25</v>
      </c>
      <c r="F13" s="106" t="s">
        <v>51</v>
      </c>
      <c r="G13" s="48"/>
      <c r="H13" s="49">
        <f t="shared" si="1"/>
        <v>0</v>
      </c>
      <c r="I13" s="50"/>
    </row>
    <row r="14" spans="1:14" ht="12.75">
      <c r="A14" s="41">
        <v>4</v>
      </c>
      <c r="B14" s="41"/>
      <c r="C14" s="107" t="s">
        <v>76</v>
      </c>
      <c r="D14" s="93" t="s">
        <v>66</v>
      </c>
      <c r="E14" s="104">
        <v>200</v>
      </c>
      <c r="F14" s="108" t="s">
        <v>51</v>
      </c>
      <c r="G14" s="48"/>
      <c r="H14" s="49">
        <f t="shared" si="1"/>
        <v>0</v>
      </c>
      <c r="I14" s="50"/>
    </row>
    <row r="15" spans="1:14" ht="12.75">
      <c r="A15" s="41">
        <v>5</v>
      </c>
      <c r="B15" s="41"/>
      <c r="C15" s="107" t="s">
        <v>77</v>
      </c>
      <c r="D15" s="93" t="s">
        <v>67</v>
      </c>
      <c r="E15" s="104">
        <v>200</v>
      </c>
      <c r="F15" s="108" t="s">
        <v>51</v>
      </c>
      <c r="G15" s="48"/>
      <c r="H15" s="49">
        <f t="shared" si="1"/>
        <v>0</v>
      </c>
      <c r="I15" s="50"/>
    </row>
    <row r="16" spans="1:14" ht="12.75">
      <c r="A16" s="41">
        <v>6</v>
      </c>
      <c r="B16" s="41"/>
      <c r="C16" s="107" t="s">
        <v>78</v>
      </c>
      <c r="D16" s="93" t="s">
        <v>68</v>
      </c>
      <c r="E16" s="104">
        <v>5</v>
      </c>
      <c r="F16" s="108" t="s">
        <v>52</v>
      </c>
      <c r="G16" s="48"/>
      <c r="H16" s="49">
        <f t="shared" si="1"/>
        <v>0</v>
      </c>
      <c r="I16" s="50"/>
    </row>
    <row r="17" spans="1:9" ht="12.75">
      <c r="A17" s="41">
        <v>7</v>
      </c>
      <c r="B17" s="41"/>
      <c r="C17" s="107" t="s">
        <v>79</v>
      </c>
      <c r="D17" s="93" t="s">
        <v>69</v>
      </c>
      <c r="E17" s="104">
        <v>35</v>
      </c>
      <c r="F17" s="108" t="s">
        <v>50</v>
      </c>
      <c r="G17" s="48"/>
      <c r="H17" s="49">
        <f t="shared" si="1"/>
        <v>0</v>
      </c>
      <c r="I17" s="50"/>
    </row>
    <row r="18" spans="1:9" ht="12.75">
      <c r="A18" s="41">
        <v>8</v>
      </c>
      <c r="B18" s="41"/>
      <c r="C18" s="107" t="s">
        <v>80</v>
      </c>
      <c r="D18" s="93" t="s">
        <v>70</v>
      </c>
      <c r="E18" s="104">
        <v>40</v>
      </c>
      <c r="F18" s="108" t="s">
        <v>50</v>
      </c>
      <c r="G18" s="48"/>
      <c r="H18" s="49">
        <f t="shared" si="1"/>
        <v>0</v>
      </c>
      <c r="I18" s="50"/>
    </row>
    <row r="19" spans="1:9" ht="12.75">
      <c r="A19" s="41">
        <v>9</v>
      </c>
      <c r="B19" s="41"/>
      <c r="C19" s="107" t="s">
        <v>81</v>
      </c>
      <c r="D19" s="93" t="s">
        <v>71</v>
      </c>
      <c r="E19" s="104">
        <v>80</v>
      </c>
      <c r="F19" s="108" t="s">
        <v>50</v>
      </c>
      <c r="G19" s="48"/>
      <c r="H19" s="49">
        <f t="shared" si="1"/>
        <v>0</v>
      </c>
      <c r="I19" s="50"/>
    </row>
    <row r="20" spans="1:9" ht="12.75">
      <c r="A20" s="41">
        <v>10</v>
      </c>
      <c r="B20" s="41"/>
      <c r="C20" s="107" t="s">
        <v>82</v>
      </c>
      <c r="D20" s="93" t="s">
        <v>72</v>
      </c>
      <c r="E20" s="104">
        <v>5</v>
      </c>
      <c r="F20" s="108" t="s">
        <v>50</v>
      </c>
      <c r="G20" s="48"/>
      <c r="H20" s="49">
        <f t="shared" si="1"/>
        <v>0</v>
      </c>
      <c r="I20" s="50"/>
    </row>
    <row r="21" spans="1:9" ht="12.75">
      <c r="A21" s="41">
        <v>11</v>
      </c>
      <c r="B21" s="41"/>
      <c r="C21" s="107" t="s">
        <v>83</v>
      </c>
      <c r="D21" s="93" t="s">
        <v>84</v>
      </c>
      <c r="E21" s="104">
        <v>2</v>
      </c>
      <c r="F21" s="108" t="s">
        <v>50</v>
      </c>
      <c r="G21" s="48"/>
      <c r="H21" s="49">
        <f t="shared" si="1"/>
        <v>0</v>
      </c>
      <c r="I21" s="50"/>
    </row>
    <row r="22" spans="1:9" ht="12.75">
      <c r="A22" s="41">
        <v>12</v>
      </c>
      <c r="B22" s="41"/>
      <c r="C22" s="109">
        <v>10005785</v>
      </c>
      <c r="D22" s="110" t="s">
        <v>73</v>
      </c>
      <c r="E22" s="104">
        <v>1</v>
      </c>
      <c r="F22" s="104" t="s">
        <v>50</v>
      </c>
      <c r="G22" s="48"/>
      <c r="H22" s="49">
        <f t="shared" si="1"/>
        <v>0</v>
      </c>
      <c r="I22" s="50"/>
    </row>
    <row r="23" spans="1:9" ht="12.75">
      <c r="A23" s="41">
        <v>13</v>
      </c>
      <c r="B23" s="41"/>
      <c r="C23" s="101">
        <v>10006319</v>
      </c>
      <c r="D23" s="102" t="s">
        <v>74</v>
      </c>
      <c r="E23" s="100">
        <v>10</v>
      </c>
      <c r="F23" s="100" t="s">
        <v>57</v>
      </c>
      <c r="G23" s="48"/>
      <c r="H23" s="49">
        <f t="shared" si="1"/>
        <v>0</v>
      </c>
      <c r="I23" s="50"/>
    </row>
    <row r="24" spans="1:9" ht="12.75">
      <c r="A24" s="41">
        <v>14</v>
      </c>
      <c r="B24" s="41"/>
      <c r="C24" s="101">
        <v>10408160</v>
      </c>
      <c r="D24" s="102" t="s">
        <v>75</v>
      </c>
      <c r="E24" s="100">
        <v>20</v>
      </c>
      <c r="F24" s="100" t="s">
        <v>50</v>
      </c>
      <c r="G24" s="48"/>
      <c r="H24" s="49">
        <f t="shared" si="1"/>
        <v>0</v>
      </c>
      <c r="I24" s="50"/>
    </row>
    <row r="25" spans="1:9" ht="15.75">
      <c r="D25" s="1"/>
      <c r="E25" s="70" t="s">
        <v>46</v>
      </c>
      <c r="F25" s="71"/>
      <c r="G25" s="46"/>
      <c r="H25" s="51">
        <f>SUM(H11:H24)</f>
        <v>0</v>
      </c>
      <c r="I25" s="47"/>
    </row>
    <row r="26" spans="1:9" ht="15.75">
      <c r="D26" s="1"/>
      <c r="E26" s="60"/>
      <c r="F26" s="60"/>
      <c r="G26" s="53"/>
      <c r="H26" s="54"/>
      <c r="I26" s="53"/>
    </row>
    <row r="27" spans="1:9" ht="15.75">
      <c r="D27" s="1"/>
      <c r="E27" s="60"/>
      <c r="F27" s="60"/>
      <c r="G27" s="53"/>
      <c r="H27" s="54"/>
      <c r="I27" s="53"/>
    </row>
    <row r="28" spans="1:9" ht="12.75">
      <c r="A28" s="67" t="s">
        <v>56</v>
      </c>
      <c r="B28" s="68"/>
      <c r="C28" s="68"/>
      <c r="D28" s="68"/>
      <c r="E28" s="68"/>
      <c r="F28" s="68"/>
      <c r="G28" s="68"/>
      <c r="H28" s="68"/>
      <c r="I28" s="69"/>
    </row>
    <row r="29" spans="1:9" ht="38.25">
      <c r="A29" s="42" t="s">
        <v>1</v>
      </c>
      <c r="B29" s="38" t="s">
        <v>43</v>
      </c>
      <c r="C29" s="42" t="s">
        <v>0</v>
      </c>
      <c r="D29" s="37" t="s">
        <v>42</v>
      </c>
      <c r="E29" s="38" t="s">
        <v>49</v>
      </c>
      <c r="F29" s="38" t="s">
        <v>40</v>
      </c>
      <c r="G29" s="44" t="s">
        <v>44</v>
      </c>
      <c r="H29" s="38" t="s">
        <v>45</v>
      </c>
      <c r="I29" s="38" t="s">
        <v>2</v>
      </c>
    </row>
    <row r="30" spans="1:9" ht="15">
      <c r="A30" s="41">
        <v>1</v>
      </c>
      <c r="B30" s="100">
        <v>10005810925</v>
      </c>
      <c r="C30" s="101">
        <v>40021925</v>
      </c>
      <c r="D30" s="93" t="s">
        <v>86</v>
      </c>
      <c r="E30" s="103">
        <v>10</v>
      </c>
      <c r="F30" s="94" t="s">
        <v>50</v>
      </c>
      <c r="G30" s="48"/>
      <c r="H30" s="49">
        <f>E30*G30</f>
        <v>0</v>
      </c>
      <c r="I30" s="50"/>
    </row>
    <row r="31" spans="1:9" ht="15">
      <c r="A31" s="41">
        <v>2</v>
      </c>
      <c r="B31" s="41"/>
      <c r="C31" s="101">
        <v>40032051</v>
      </c>
      <c r="D31" s="93" t="s">
        <v>87</v>
      </c>
      <c r="E31" s="103">
        <v>10</v>
      </c>
      <c r="F31" s="94" t="s">
        <v>50</v>
      </c>
      <c r="G31" s="48"/>
      <c r="H31" s="49">
        <f t="shared" ref="H31:H33" si="2">E31*G31</f>
        <v>0</v>
      </c>
      <c r="I31" s="50"/>
    </row>
    <row r="32" spans="1:9" ht="15">
      <c r="A32" s="41">
        <v>3</v>
      </c>
      <c r="B32" s="41"/>
      <c r="C32" s="101">
        <v>40017850</v>
      </c>
      <c r="D32" s="93" t="s">
        <v>88</v>
      </c>
      <c r="E32" s="103">
        <v>10</v>
      </c>
      <c r="F32" s="94" t="s">
        <v>50</v>
      </c>
      <c r="G32" s="48"/>
      <c r="H32" s="49">
        <f t="shared" si="2"/>
        <v>0</v>
      </c>
      <c r="I32" s="50"/>
    </row>
    <row r="33" spans="1:9" ht="15">
      <c r="A33" s="41">
        <v>4</v>
      </c>
      <c r="B33" s="41"/>
      <c r="C33" s="111" t="s">
        <v>85</v>
      </c>
      <c r="D33" s="93" t="s">
        <v>89</v>
      </c>
      <c r="E33" s="103">
        <v>10</v>
      </c>
      <c r="F33" s="94" t="s">
        <v>50</v>
      </c>
      <c r="G33" s="48"/>
      <c r="H33" s="49">
        <f t="shared" si="2"/>
        <v>0</v>
      </c>
      <c r="I33" s="50"/>
    </row>
    <row r="34" spans="1:9" ht="15.75">
      <c r="D34" s="1"/>
      <c r="E34" s="70" t="s">
        <v>46</v>
      </c>
      <c r="F34" s="71"/>
      <c r="G34" s="46"/>
      <c r="H34" s="51">
        <f>SUM(H30:H33)</f>
        <v>0</v>
      </c>
      <c r="I34" s="47"/>
    </row>
    <row r="35" spans="1:9" ht="15.75">
      <c r="D35" s="1"/>
      <c r="E35" s="60"/>
      <c r="F35" s="60"/>
      <c r="G35" s="53"/>
      <c r="H35" s="54"/>
      <c r="I35" s="53"/>
    </row>
    <row r="36" spans="1:9" ht="15.75">
      <c r="D36" s="1"/>
      <c r="E36" s="60"/>
      <c r="F36" s="60"/>
      <c r="G36" s="53"/>
      <c r="H36" s="54"/>
      <c r="I36" s="53"/>
    </row>
    <row r="37" spans="1:9" ht="14.25" customHeight="1">
      <c r="D37" s="1"/>
      <c r="E37" s="55"/>
      <c r="F37" s="55"/>
      <c r="G37" s="53"/>
      <c r="H37" s="54"/>
      <c r="I37" s="53"/>
    </row>
    <row r="38" spans="1:9" ht="1.5" customHeight="1">
      <c r="A38" s="34"/>
      <c r="B38" s="34"/>
      <c r="C38" s="35"/>
      <c r="D38" s="36"/>
      <c r="E38" s="1"/>
      <c r="F38" s="1"/>
      <c r="G38" s="1"/>
    </row>
    <row r="39" spans="1:9" ht="14.25" customHeight="1">
      <c r="A39" s="11"/>
      <c r="B39" s="40"/>
      <c r="C39" s="52"/>
      <c r="D39" s="65" t="s">
        <v>53</v>
      </c>
      <c r="E39" s="65"/>
      <c r="F39" s="65"/>
      <c r="G39" s="65"/>
      <c r="H39" s="65"/>
      <c r="I39" s="65"/>
    </row>
    <row r="40" spans="1:9" ht="135" customHeight="1">
      <c r="A40" s="11"/>
      <c r="B40" s="40"/>
      <c r="C40" s="52"/>
      <c r="D40" s="66" t="s">
        <v>54</v>
      </c>
      <c r="E40" s="66"/>
      <c r="F40" s="66"/>
      <c r="G40" s="66"/>
      <c r="H40" s="66"/>
      <c r="I40" s="66"/>
    </row>
    <row r="41" spans="1:9" ht="213.75" customHeight="1">
      <c r="A41" s="56"/>
      <c r="B41" s="57"/>
      <c r="C41" s="58"/>
      <c r="D41" s="64" t="s">
        <v>55</v>
      </c>
      <c r="E41" s="64"/>
      <c r="F41" s="64"/>
      <c r="G41" s="64"/>
      <c r="H41" s="64"/>
      <c r="I41" s="64"/>
    </row>
    <row r="42" spans="1:9" ht="29.1" customHeight="1">
      <c r="A42" s="59"/>
      <c r="B42" s="59"/>
      <c r="C42" s="59"/>
      <c r="D42" s="62" t="s">
        <v>2</v>
      </c>
      <c r="E42" s="62"/>
      <c r="F42" s="62"/>
      <c r="G42" s="62"/>
      <c r="H42" s="62"/>
      <c r="I42" s="62"/>
    </row>
    <row r="44" spans="1:9" ht="29.1" customHeight="1">
      <c r="D44" s="43"/>
    </row>
  </sheetData>
  <sheetProtection algorithmName="SHA-512" hashValue="Ig4wv2h0VhIj4nDCDMt5U8jqoeOGeGWag35za/8pInh3ohg6hLvT1a6uKbsfph3MWky0pAys3N4XCX8LTeqvWQ==" saltValue="LaZ2gtcfA/Mdl5v3maNy2g==" spinCount="100000" sheet="1" objects="1" scenarios="1"/>
  <protectedRanges>
    <protectedRange sqref="I4:I5 I11:I24 I30:I33" name="UWAGI"/>
    <protectedRange sqref="G4:G5 G11:G24 G30:G33" name="cena jedn."/>
  </protectedRanges>
  <mergeCells count="11">
    <mergeCell ref="A1:I1"/>
    <mergeCell ref="D42:I42"/>
    <mergeCell ref="E6:F6"/>
    <mergeCell ref="D41:I41"/>
    <mergeCell ref="D39:I39"/>
    <mergeCell ref="D40:I40"/>
    <mergeCell ref="A2:I2"/>
    <mergeCell ref="A9:I9"/>
    <mergeCell ref="E25:F25"/>
    <mergeCell ref="A28:I28"/>
    <mergeCell ref="E34:F34"/>
  </mergeCells>
  <phoneticPr fontId="41" type="noConversion"/>
  <printOptions horizontalCentered="1"/>
  <pageMargins left="0.7" right="0.7" top="0.78" bottom="0.72" header="0.3" footer="0.3"/>
  <pageSetup paperSize="9" scale="61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39</v>
      </c>
    </row>
    <row r="2" spans="1:18">
      <c r="I2" s="72" t="s">
        <v>31</v>
      </c>
      <c r="J2" s="72"/>
      <c r="K2" s="72" t="s">
        <v>32</v>
      </c>
      <c r="L2" s="72"/>
      <c r="M2" s="72" t="s">
        <v>33</v>
      </c>
      <c r="N2" s="72"/>
      <c r="O2" s="72" t="s">
        <v>34</v>
      </c>
      <c r="P2" s="72"/>
      <c r="Q2" s="72" t="s">
        <v>35</v>
      </c>
      <c r="R2" s="72"/>
    </row>
    <row r="3" spans="1:18" ht="51">
      <c r="A3" s="3" t="s">
        <v>1</v>
      </c>
      <c r="B3" s="3" t="s">
        <v>0</v>
      </c>
      <c r="C3" s="15" t="s">
        <v>10</v>
      </c>
      <c r="D3" s="16" t="s">
        <v>8</v>
      </c>
      <c r="E3" s="16" t="s">
        <v>9</v>
      </c>
      <c r="F3" s="17" t="s">
        <v>23</v>
      </c>
      <c r="G3" s="15" t="s">
        <v>24</v>
      </c>
      <c r="H3" s="15" t="s">
        <v>25</v>
      </c>
      <c r="I3" s="15" t="s">
        <v>28</v>
      </c>
      <c r="J3" s="15" t="s">
        <v>27</v>
      </c>
      <c r="K3" s="15" t="s">
        <v>28</v>
      </c>
      <c r="L3" s="15" t="s">
        <v>27</v>
      </c>
      <c r="M3" s="22" t="s">
        <v>28</v>
      </c>
      <c r="N3" s="22" t="s">
        <v>27</v>
      </c>
      <c r="O3" s="15" t="s">
        <v>28</v>
      </c>
      <c r="P3" s="15" t="s">
        <v>27</v>
      </c>
      <c r="Q3" s="15" t="s">
        <v>28</v>
      </c>
      <c r="R3" s="15" t="s">
        <v>27</v>
      </c>
    </row>
    <row r="4" spans="1:18" ht="25.5">
      <c r="A4" s="9">
        <v>1</v>
      </c>
      <c r="B4" s="9">
        <v>10486580</v>
      </c>
      <c r="C4" s="7" t="s">
        <v>3</v>
      </c>
      <c r="D4" s="12" t="s">
        <v>11</v>
      </c>
      <c r="E4" s="13" t="s">
        <v>12</v>
      </c>
      <c r="F4" s="5">
        <v>3440</v>
      </c>
      <c r="G4" s="8">
        <v>13760</v>
      </c>
      <c r="H4" s="10">
        <v>4</v>
      </c>
      <c r="I4" s="19">
        <v>27300</v>
      </c>
      <c r="J4" s="19">
        <f>I4*H4</f>
        <v>109200</v>
      </c>
      <c r="K4" s="18">
        <v>48800</v>
      </c>
      <c r="L4" s="20">
        <f>K4*H4</f>
        <v>195200</v>
      </c>
      <c r="M4" s="74"/>
      <c r="N4" s="75"/>
      <c r="O4" s="21">
        <v>47146</v>
      </c>
      <c r="P4" s="18">
        <f>O4*H4</f>
        <v>188584</v>
      </c>
      <c r="Q4" s="18">
        <v>48450</v>
      </c>
      <c r="R4" s="18">
        <f t="shared" ref="R4:R11" si="0">Q4*H4</f>
        <v>193800</v>
      </c>
    </row>
    <row r="5" spans="1:18" ht="25.5">
      <c r="A5" s="4">
        <v>2</v>
      </c>
      <c r="B5" s="5">
        <v>10486580</v>
      </c>
      <c r="C5" s="2" t="s">
        <v>4</v>
      </c>
      <c r="D5" s="12" t="s">
        <v>11</v>
      </c>
      <c r="E5" s="13" t="s">
        <v>12</v>
      </c>
      <c r="F5" s="5">
        <v>4040</v>
      </c>
      <c r="G5" s="6">
        <v>8080</v>
      </c>
      <c r="H5" s="10">
        <v>2</v>
      </c>
      <c r="I5" s="19">
        <v>32000</v>
      </c>
      <c r="J5" s="19">
        <f t="shared" ref="J5:J11" si="1">I5*H5</f>
        <v>64000</v>
      </c>
      <c r="K5" s="18">
        <v>57350</v>
      </c>
      <c r="L5" s="20">
        <f t="shared" ref="L5:L11" si="2">K5*H5</f>
        <v>114700</v>
      </c>
      <c r="M5" s="76"/>
      <c r="N5" s="77"/>
      <c r="O5" s="21">
        <v>55190</v>
      </c>
      <c r="P5" s="18">
        <f t="shared" ref="P5:P11" si="3">O5*H5</f>
        <v>110380</v>
      </c>
      <c r="Q5" s="18">
        <v>52300</v>
      </c>
      <c r="R5" s="18">
        <f t="shared" si="0"/>
        <v>104600</v>
      </c>
    </row>
    <row r="6" spans="1:18">
      <c r="A6" s="4">
        <v>3</v>
      </c>
      <c r="B6" s="5">
        <v>10489231</v>
      </c>
      <c r="C6" s="2" t="s">
        <v>29</v>
      </c>
      <c r="D6" s="12" t="s">
        <v>13</v>
      </c>
      <c r="E6" s="14" t="s">
        <v>14</v>
      </c>
      <c r="F6" s="14">
        <v>243.12</v>
      </c>
      <c r="G6" s="6">
        <v>3889.92</v>
      </c>
      <c r="H6" s="10">
        <v>16</v>
      </c>
      <c r="I6" s="19">
        <v>1740</v>
      </c>
      <c r="J6" s="19">
        <f t="shared" si="1"/>
        <v>27840</v>
      </c>
      <c r="K6" s="18">
        <v>3450</v>
      </c>
      <c r="L6" s="20">
        <f t="shared" si="2"/>
        <v>55200</v>
      </c>
      <c r="M6" s="76"/>
      <c r="N6" s="77"/>
      <c r="O6" s="21">
        <v>3332</v>
      </c>
      <c r="P6" s="18">
        <f t="shared" si="3"/>
        <v>53312</v>
      </c>
      <c r="Q6" s="18">
        <v>4300</v>
      </c>
      <c r="R6" s="18">
        <f t="shared" si="0"/>
        <v>68800</v>
      </c>
    </row>
    <row r="7" spans="1:18">
      <c r="A7" s="4">
        <v>4</v>
      </c>
      <c r="B7" s="5">
        <v>10489233</v>
      </c>
      <c r="C7" s="2" t="s">
        <v>30</v>
      </c>
      <c r="D7" s="12" t="s">
        <v>15</v>
      </c>
      <c r="E7" s="14" t="s">
        <v>16</v>
      </c>
      <c r="F7" s="14">
        <v>39</v>
      </c>
      <c r="G7" s="6">
        <v>624</v>
      </c>
      <c r="H7" s="10">
        <v>16</v>
      </c>
      <c r="I7" s="19">
        <v>395</v>
      </c>
      <c r="J7" s="19">
        <f t="shared" si="1"/>
        <v>6320</v>
      </c>
      <c r="K7" s="18">
        <v>700</v>
      </c>
      <c r="L7" s="20">
        <f t="shared" si="2"/>
        <v>11200</v>
      </c>
      <c r="M7" s="76"/>
      <c r="N7" s="77"/>
      <c r="O7" s="21">
        <v>847</v>
      </c>
      <c r="P7" s="18">
        <f t="shared" si="3"/>
        <v>13552</v>
      </c>
      <c r="Q7" s="18">
        <v>710</v>
      </c>
      <c r="R7" s="18">
        <f t="shared" si="0"/>
        <v>11360</v>
      </c>
    </row>
    <row r="8" spans="1:18">
      <c r="A8" s="4">
        <v>5</v>
      </c>
      <c r="B8" s="5">
        <v>10472050</v>
      </c>
      <c r="C8" s="2" t="s">
        <v>26</v>
      </c>
      <c r="D8" s="12" t="s">
        <v>17</v>
      </c>
      <c r="E8" s="13" t="s">
        <v>12</v>
      </c>
      <c r="F8" s="5">
        <v>12</v>
      </c>
      <c r="G8" s="6">
        <v>288</v>
      </c>
      <c r="H8" s="10">
        <v>24</v>
      </c>
      <c r="I8" s="27">
        <v>265</v>
      </c>
      <c r="J8" s="27">
        <f t="shared" si="1"/>
        <v>6360</v>
      </c>
      <c r="K8" s="25">
        <v>175</v>
      </c>
      <c r="L8" s="26">
        <f t="shared" si="2"/>
        <v>4200</v>
      </c>
      <c r="M8" s="76"/>
      <c r="N8" s="77"/>
      <c r="O8" s="21">
        <v>316</v>
      </c>
      <c r="P8" s="18">
        <f t="shared" si="3"/>
        <v>7584</v>
      </c>
      <c r="Q8" s="18">
        <v>240</v>
      </c>
      <c r="R8" s="18">
        <f t="shared" si="0"/>
        <v>5760</v>
      </c>
    </row>
    <row r="9" spans="1:18">
      <c r="A9" s="4">
        <v>6</v>
      </c>
      <c r="B9" s="5">
        <v>10437652</v>
      </c>
      <c r="C9" s="2" t="s">
        <v>5</v>
      </c>
      <c r="D9" s="12" t="s">
        <v>18</v>
      </c>
      <c r="E9" s="13" t="s">
        <v>19</v>
      </c>
      <c r="F9" s="5">
        <v>11.02</v>
      </c>
      <c r="G9" s="6">
        <v>176.32</v>
      </c>
      <c r="H9" s="4">
        <v>16</v>
      </c>
      <c r="I9" s="19">
        <v>225</v>
      </c>
      <c r="J9" s="24">
        <f t="shared" si="1"/>
        <v>3600</v>
      </c>
      <c r="K9" s="74"/>
      <c r="L9" s="80"/>
      <c r="M9" s="76"/>
      <c r="N9" s="77"/>
      <c r="O9" s="21">
        <v>582</v>
      </c>
      <c r="P9" s="18">
        <f t="shared" si="3"/>
        <v>9312</v>
      </c>
      <c r="Q9" s="18">
        <v>335</v>
      </c>
      <c r="R9" s="18">
        <f t="shared" si="0"/>
        <v>5360</v>
      </c>
    </row>
    <row r="10" spans="1:18" ht="25.5">
      <c r="A10" s="4">
        <v>7</v>
      </c>
      <c r="B10" s="5">
        <v>10472052</v>
      </c>
      <c r="C10" s="2" t="s">
        <v>6</v>
      </c>
      <c r="D10" s="12" t="s">
        <v>20</v>
      </c>
      <c r="E10" s="13" t="s">
        <v>21</v>
      </c>
      <c r="F10" s="5">
        <v>13.7</v>
      </c>
      <c r="G10" s="6">
        <v>54.8</v>
      </c>
      <c r="H10" s="4">
        <v>4</v>
      </c>
      <c r="I10" s="27">
        <v>380</v>
      </c>
      <c r="J10" s="30">
        <f t="shared" si="1"/>
        <v>1520</v>
      </c>
      <c r="K10" s="78"/>
      <c r="L10" s="81"/>
      <c r="M10" s="78"/>
      <c r="N10" s="79"/>
      <c r="O10" s="21">
        <v>725</v>
      </c>
      <c r="P10" s="18">
        <f t="shared" si="3"/>
        <v>2900</v>
      </c>
      <c r="Q10" s="19">
        <v>350</v>
      </c>
      <c r="R10" s="19">
        <f t="shared" si="0"/>
        <v>1400</v>
      </c>
    </row>
    <row r="11" spans="1:18">
      <c r="A11" s="4">
        <v>8</v>
      </c>
      <c r="B11" s="5">
        <v>10472054</v>
      </c>
      <c r="C11" s="2" t="s">
        <v>7</v>
      </c>
      <c r="D11" s="12" t="s">
        <v>22</v>
      </c>
      <c r="E11" s="13" t="s">
        <v>12</v>
      </c>
      <c r="F11" s="5">
        <v>1338</v>
      </c>
      <c r="G11" s="6">
        <v>5352</v>
      </c>
      <c r="H11" s="10">
        <v>4</v>
      </c>
      <c r="I11" s="19">
        <v>10310</v>
      </c>
      <c r="J11" s="19">
        <f t="shared" si="1"/>
        <v>41240</v>
      </c>
      <c r="K11" s="23">
        <v>16400</v>
      </c>
      <c r="L11" s="23">
        <f t="shared" si="2"/>
        <v>65600</v>
      </c>
      <c r="M11" s="23">
        <v>30000</v>
      </c>
      <c r="N11" s="23">
        <f t="shared" ref="N11" si="4">M11*H11</f>
        <v>120000</v>
      </c>
      <c r="O11" s="18">
        <v>18558</v>
      </c>
      <c r="P11" s="18">
        <f t="shared" si="3"/>
        <v>74232</v>
      </c>
      <c r="Q11" s="18">
        <v>16200</v>
      </c>
      <c r="R11" s="18">
        <f t="shared" si="0"/>
        <v>64800</v>
      </c>
    </row>
    <row r="12" spans="1:18">
      <c r="I12" s="73">
        <f>SUM(J4:J11)</f>
        <v>260080</v>
      </c>
      <c r="J12" s="73"/>
      <c r="K12" s="73">
        <f>SUM(L4:L11)</f>
        <v>446100</v>
      </c>
      <c r="L12" s="73"/>
      <c r="M12" s="73">
        <f>SUM(N4:N11)</f>
        <v>120000</v>
      </c>
      <c r="N12" s="73"/>
      <c r="O12" s="73">
        <f>SUM(P4:P11)</f>
        <v>459856</v>
      </c>
      <c r="P12" s="73"/>
      <c r="Q12" s="73">
        <f>SUM(R4:R11)</f>
        <v>455880</v>
      </c>
      <c r="R12" s="73"/>
    </row>
    <row r="14" spans="1:18" ht="23.25">
      <c r="A14" s="82" t="s">
        <v>36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>
      <c r="I15" s="72" t="s">
        <v>31</v>
      </c>
      <c r="J15" s="72"/>
      <c r="K15" s="72" t="s">
        <v>32</v>
      </c>
      <c r="L15" s="72"/>
      <c r="M15" s="72" t="s">
        <v>33</v>
      </c>
      <c r="N15" s="72"/>
      <c r="O15" s="72" t="s">
        <v>34</v>
      </c>
      <c r="P15" s="72"/>
      <c r="Q15" s="72" t="s">
        <v>35</v>
      </c>
      <c r="R15" s="72"/>
    </row>
    <row r="16" spans="1:18" ht="54" customHeight="1">
      <c r="A16" s="3" t="s">
        <v>1</v>
      </c>
      <c r="B16" s="3" t="s">
        <v>0</v>
      </c>
      <c r="C16" s="15" t="s">
        <v>10</v>
      </c>
      <c r="D16" s="16" t="s">
        <v>8</v>
      </c>
      <c r="E16" s="16" t="s">
        <v>9</v>
      </c>
      <c r="F16" s="17" t="s">
        <v>23</v>
      </c>
      <c r="G16" s="15" t="s">
        <v>24</v>
      </c>
      <c r="H16" s="15" t="s">
        <v>25</v>
      </c>
      <c r="I16" s="15" t="s">
        <v>28</v>
      </c>
      <c r="J16" s="15" t="s">
        <v>27</v>
      </c>
      <c r="K16" s="15" t="s">
        <v>28</v>
      </c>
      <c r="L16" s="15" t="s">
        <v>27</v>
      </c>
      <c r="M16" s="22" t="s">
        <v>28</v>
      </c>
      <c r="N16" s="22" t="s">
        <v>27</v>
      </c>
      <c r="O16" s="15" t="s">
        <v>28</v>
      </c>
      <c r="P16" s="15" t="s">
        <v>27</v>
      </c>
      <c r="Q16" s="15" t="s">
        <v>28</v>
      </c>
      <c r="R16" s="15" t="s">
        <v>27</v>
      </c>
    </row>
    <row r="17" spans="1:18" ht="25.5">
      <c r="A17" s="9">
        <v>1</v>
      </c>
      <c r="B17" s="9">
        <v>10486580</v>
      </c>
      <c r="C17" s="7" t="s">
        <v>3</v>
      </c>
      <c r="D17" s="12" t="s">
        <v>11</v>
      </c>
      <c r="E17" s="13" t="s">
        <v>12</v>
      </c>
      <c r="F17" s="5">
        <v>3440</v>
      </c>
      <c r="G17" s="8">
        <v>13760</v>
      </c>
      <c r="H17" s="10">
        <v>4</v>
      </c>
      <c r="I17" s="31">
        <v>27245</v>
      </c>
      <c r="J17" s="19">
        <f>I17*H17</f>
        <v>108980</v>
      </c>
      <c r="K17" s="83" t="s">
        <v>38</v>
      </c>
      <c r="L17" s="84"/>
      <c r="M17" s="74"/>
      <c r="N17" s="75"/>
      <c r="O17" s="21">
        <v>47146</v>
      </c>
      <c r="P17" s="18">
        <f>O17*H17</f>
        <v>188584</v>
      </c>
      <c r="Q17" s="18">
        <v>48450</v>
      </c>
      <c r="R17" s="18">
        <f t="shared" ref="R17:R24" si="5">Q17*H17</f>
        <v>193800</v>
      </c>
    </row>
    <row r="18" spans="1:18" ht="25.5">
      <c r="A18" s="4">
        <v>2</v>
      </c>
      <c r="B18" s="5">
        <v>10486580</v>
      </c>
      <c r="C18" s="2" t="s">
        <v>4</v>
      </c>
      <c r="D18" s="12" t="s">
        <v>11</v>
      </c>
      <c r="E18" s="13" t="s">
        <v>12</v>
      </c>
      <c r="F18" s="5">
        <v>4040</v>
      </c>
      <c r="G18" s="6">
        <v>8080</v>
      </c>
      <c r="H18" s="10">
        <v>2</v>
      </c>
      <c r="I18" s="31">
        <v>31900</v>
      </c>
      <c r="J18" s="19">
        <f t="shared" ref="J18:J24" si="6">I18*H18</f>
        <v>63800</v>
      </c>
      <c r="K18" s="85"/>
      <c r="L18" s="86"/>
      <c r="M18" s="76"/>
      <c r="N18" s="77"/>
      <c r="O18" s="21">
        <v>55190</v>
      </c>
      <c r="P18" s="18">
        <f t="shared" ref="P18:P24" si="7">O18*H18</f>
        <v>110380</v>
      </c>
      <c r="Q18" s="18">
        <v>52300</v>
      </c>
      <c r="R18" s="18">
        <f t="shared" si="5"/>
        <v>104600</v>
      </c>
    </row>
    <row r="19" spans="1:18">
      <c r="A19" s="4">
        <v>3</v>
      </c>
      <c r="B19" s="5">
        <v>10489231</v>
      </c>
      <c r="C19" s="2" t="s">
        <v>29</v>
      </c>
      <c r="D19" s="12" t="s">
        <v>13</v>
      </c>
      <c r="E19" s="14" t="s">
        <v>14</v>
      </c>
      <c r="F19" s="14">
        <v>243.12</v>
      </c>
      <c r="G19" s="6">
        <v>3889.92</v>
      </c>
      <c r="H19" s="10">
        <v>16</v>
      </c>
      <c r="I19" s="27">
        <v>1730</v>
      </c>
      <c r="J19" s="27">
        <f t="shared" si="6"/>
        <v>27680</v>
      </c>
      <c r="K19" s="85"/>
      <c r="L19" s="86"/>
      <c r="M19" s="76"/>
      <c r="N19" s="77"/>
      <c r="O19" s="32">
        <v>1720</v>
      </c>
      <c r="P19" s="19">
        <f t="shared" si="7"/>
        <v>27520</v>
      </c>
      <c r="Q19" s="18">
        <v>4300</v>
      </c>
      <c r="R19" s="18">
        <f t="shared" si="5"/>
        <v>68800</v>
      </c>
    </row>
    <row r="20" spans="1:18">
      <c r="A20" s="4">
        <v>4</v>
      </c>
      <c r="B20" s="5">
        <v>10489233</v>
      </c>
      <c r="C20" s="2" t="s">
        <v>30</v>
      </c>
      <c r="D20" s="12" t="s">
        <v>15</v>
      </c>
      <c r="E20" s="14" t="s">
        <v>16</v>
      </c>
      <c r="F20" s="14">
        <v>39</v>
      </c>
      <c r="G20" s="6">
        <v>624</v>
      </c>
      <c r="H20" s="10">
        <v>16</v>
      </c>
      <c r="I20" s="27">
        <v>391</v>
      </c>
      <c r="J20" s="27">
        <f t="shared" si="6"/>
        <v>6256</v>
      </c>
      <c r="K20" s="85"/>
      <c r="L20" s="86"/>
      <c r="M20" s="76"/>
      <c r="N20" s="77"/>
      <c r="O20" s="32">
        <v>387</v>
      </c>
      <c r="P20" s="19">
        <f t="shared" si="7"/>
        <v>6192</v>
      </c>
      <c r="Q20" s="18">
        <v>710</v>
      </c>
      <c r="R20" s="18">
        <f t="shared" si="5"/>
        <v>11360</v>
      </c>
    </row>
    <row r="21" spans="1:18">
      <c r="A21" s="4">
        <v>5</v>
      </c>
      <c r="B21" s="5">
        <v>10472050</v>
      </c>
      <c r="C21" s="2" t="s">
        <v>26</v>
      </c>
      <c r="D21" s="12" t="s">
        <v>17</v>
      </c>
      <c r="E21" s="13" t="s">
        <v>12</v>
      </c>
      <c r="F21" s="5">
        <v>12</v>
      </c>
      <c r="G21" s="6">
        <v>288</v>
      </c>
      <c r="H21" s="10">
        <v>24</v>
      </c>
      <c r="I21" s="27">
        <v>265</v>
      </c>
      <c r="J21" s="27">
        <f t="shared" si="6"/>
        <v>6360</v>
      </c>
      <c r="K21" s="85"/>
      <c r="L21" s="86"/>
      <c r="M21" s="76"/>
      <c r="N21" s="77"/>
      <c r="O21" s="32">
        <v>236</v>
      </c>
      <c r="P21" s="19">
        <f t="shared" si="7"/>
        <v>5664</v>
      </c>
      <c r="Q21" s="18">
        <v>240</v>
      </c>
      <c r="R21" s="18">
        <f t="shared" si="5"/>
        <v>5760</v>
      </c>
    </row>
    <row r="22" spans="1:18">
      <c r="A22" s="4">
        <v>6</v>
      </c>
      <c r="B22" s="5">
        <v>10437652</v>
      </c>
      <c r="C22" s="2" t="s">
        <v>5</v>
      </c>
      <c r="D22" s="12" t="s">
        <v>18</v>
      </c>
      <c r="E22" s="13" t="s">
        <v>19</v>
      </c>
      <c r="F22" s="5">
        <v>11.02</v>
      </c>
      <c r="G22" s="6">
        <v>176.32</v>
      </c>
      <c r="H22" s="4">
        <v>16</v>
      </c>
      <c r="I22" s="31">
        <v>225</v>
      </c>
      <c r="J22" s="24">
        <f t="shared" si="6"/>
        <v>3600</v>
      </c>
      <c r="K22" s="85"/>
      <c r="L22" s="86"/>
      <c r="M22" s="76"/>
      <c r="N22" s="77"/>
      <c r="O22" s="21">
        <v>582</v>
      </c>
      <c r="P22" s="18">
        <f t="shared" si="7"/>
        <v>9312</v>
      </c>
      <c r="Q22" s="18">
        <v>335</v>
      </c>
      <c r="R22" s="18">
        <f t="shared" si="5"/>
        <v>5360</v>
      </c>
    </row>
    <row r="23" spans="1:18" ht="25.5">
      <c r="A23" s="4">
        <v>7</v>
      </c>
      <c r="B23" s="5">
        <v>10472052</v>
      </c>
      <c r="C23" s="2" t="s">
        <v>6</v>
      </c>
      <c r="D23" s="12" t="s">
        <v>20</v>
      </c>
      <c r="E23" s="13" t="s">
        <v>21</v>
      </c>
      <c r="F23" s="5">
        <v>13.7</v>
      </c>
      <c r="G23" s="6">
        <v>54.8</v>
      </c>
      <c r="H23" s="4">
        <v>4</v>
      </c>
      <c r="I23" s="27">
        <v>380</v>
      </c>
      <c r="J23" s="30">
        <f t="shared" si="6"/>
        <v>1520</v>
      </c>
      <c r="K23" s="85"/>
      <c r="L23" s="86"/>
      <c r="M23" s="78"/>
      <c r="N23" s="79"/>
      <c r="O23" s="21">
        <v>725</v>
      </c>
      <c r="P23" s="18">
        <f t="shared" si="7"/>
        <v>2900</v>
      </c>
      <c r="Q23" s="31">
        <v>350</v>
      </c>
      <c r="R23" s="19">
        <f t="shared" si="5"/>
        <v>1400</v>
      </c>
    </row>
    <row r="24" spans="1:18">
      <c r="A24" s="4">
        <v>8</v>
      </c>
      <c r="B24" s="5">
        <v>10472054</v>
      </c>
      <c r="C24" s="2" t="s">
        <v>7</v>
      </c>
      <c r="D24" s="12" t="s">
        <v>22</v>
      </c>
      <c r="E24" s="13" t="s">
        <v>12</v>
      </c>
      <c r="F24" s="5">
        <v>1338</v>
      </c>
      <c r="G24" s="6">
        <v>5352</v>
      </c>
      <c r="H24" s="10">
        <v>4</v>
      </c>
      <c r="I24" s="31">
        <v>9410</v>
      </c>
      <c r="J24" s="19">
        <f t="shared" si="6"/>
        <v>37640</v>
      </c>
      <c r="K24" s="87"/>
      <c r="L24" s="88"/>
      <c r="M24" s="23">
        <v>10110</v>
      </c>
      <c r="N24" s="23">
        <f t="shared" ref="N24" si="8">M24*H24</f>
        <v>40440</v>
      </c>
      <c r="O24" s="18">
        <v>9510</v>
      </c>
      <c r="P24" s="18">
        <f t="shared" si="7"/>
        <v>38040</v>
      </c>
      <c r="Q24" s="18">
        <v>16200</v>
      </c>
      <c r="R24" s="18">
        <f t="shared" si="5"/>
        <v>64800</v>
      </c>
    </row>
    <row r="25" spans="1:18">
      <c r="I25" s="73">
        <f>SUM(J17:J24)</f>
        <v>255836</v>
      </c>
      <c r="J25" s="73"/>
      <c r="K25" s="73"/>
      <c r="L25" s="73"/>
      <c r="M25" s="73">
        <f>SUM(N17:N24)</f>
        <v>40440</v>
      </c>
      <c r="N25" s="73"/>
      <c r="O25" s="73">
        <f>SUM(P17:P24)</f>
        <v>388592</v>
      </c>
      <c r="P25" s="73"/>
      <c r="Q25" s="73">
        <f>SUM(R17:R24)</f>
        <v>455880</v>
      </c>
      <c r="R25" s="73"/>
    </row>
    <row r="27" spans="1:18" ht="18.75">
      <c r="C27" s="29" t="s">
        <v>37</v>
      </c>
      <c r="I27" s="89">
        <f>J17+J18+J22+J24</f>
        <v>214020</v>
      </c>
      <c r="J27" s="89"/>
      <c r="K27" s="28"/>
      <c r="L27" s="28"/>
      <c r="M27" s="28"/>
      <c r="N27" s="28"/>
      <c r="O27" s="89">
        <f>P19+P20+P21</f>
        <v>39376</v>
      </c>
      <c r="P27" s="89"/>
      <c r="Q27" s="90">
        <f>R23</f>
        <v>1400</v>
      </c>
      <c r="R27" s="90"/>
    </row>
  </sheetData>
  <autoFilter ref="I16:R25" xr:uid="{00000000-0009-0000-0000-000001000000}"/>
  <mergeCells count="28"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  <mergeCell ref="A14:R14"/>
    <mergeCell ref="I15:J15"/>
    <mergeCell ref="K15:L15"/>
    <mergeCell ref="M15:N15"/>
    <mergeCell ref="O15:P15"/>
    <mergeCell ref="Q15:R15"/>
    <mergeCell ref="I2:J2"/>
    <mergeCell ref="I12:J12"/>
    <mergeCell ref="K2:L2"/>
    <mergeCell ref="K12:L12"/>
    <mergeCell ref="M2:N2"/>
    <mergeCell ref="M12:N12"/>
    <mergeCell ref="Q2:R2"/>
    <mergeCell ref="Q12:R12"/>
    <mergeCell ref="M4:N10"/>
    <mergeCell ref="K9:L10"/>
    <mergeCell ref="O2:P2"/>
    <mergeCell ref="O12:P1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Marcin Adaszek</cp:lastModifiedBy>
  <cp:lastPrinted>2020-10-30T11:08:53Z</cp:lastPrinted>
  <dcterms:created xsi:type="dcterms:W3CDTF">2017-02-02T09:23:23Z</dcterms:created>
  <dcterms:modified xsi:type="dcterms:W3CDTF">2021-05-13T06:24:45Z</dcterms:modified>
</cp:coreProperties>
</file>